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7655" windowHeight="11730"/>
  </bookViews>
  <sheets>
    <sheet name="Auswahl Gemeldete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J2" i="2"/>
  <c r="J3"/>
  <c r="J4"/>
  <c r="J5"/>
  <c r="J6"/>
  <c r="K6" s="1"/>
  <c r="J7"/>
  <c r="K7" s="1"/>
  <c r="J8"/>
  <c r="J9"/>
  <c r="J10"/>
  <c r="K10" s="1"/>
  <c r="J11"/>
  <c r="K11" s="1"/>
  <c r="K9"/>
  <c r="K8"/>
  <c r="K5"/>
  <c r="K4"/>
  <c r="K3"/>
  <c r="K2"/>
  <c r="Y4" i="1"/>
  <c r="Z4" s="1"/>
  <c r="Y6"/>
  <c r="Z6" s="1"/>
  <c r="Y3"/>
  <c r="Z3" s="1"/>
  <c r="Y14"/>
  <c r="Z14" s="1"/>
  <c r="Y10"/>
  <c r="Z10" s="1"/>
  <c r="Y19"/>
  <c r="Z19" s="1"/>
  <c r="Y16"/>
  <c r="Z16" s="1"/>
  <c r="Y8"/>
  <c r="Z8" s="1"/>
  <c r="Y9"/>
  <c r="Z9" s="1"/>
  <c r="Y12"/>
  <c r="Z12" s="1"/>
  <c r="Y15"/>
  <c r="Z15" s="1"/>
  <c r="Y13"/>
  <c r="Z13" s="1"/>
  <c r="Y20"/>
  <c r="Z20" s="1"/>
  <c r="Y7"/>
  <c r="Z7" s="1"/>
  <c r="Y18"/>
  <c r="Z18" s="1"/>
  <c r="Y11"/>
  <c r="Z11" s="1"/>
  <c r="Y25"/>
  <c r="Z25" s="1"/>
  <c r="Y23"/>
  <c r="Z23" s="1"/>
  <c r="Y24"/>
  <c r="Z24" s="1"/>
  <c r="Y27"/>
  <c r="Z27" s="1"/>
  <c r="Y29"/>
  <c r="Z29" s="1"/>
  <c r="Y21"/>
  <c r="Z21" s="1"/>
  <c r="Y26"/>
  <c r="Z26" s="1"/>
  <c r="Y28"/>
  <c r="Z28" s="1"/>
  <c r="Y22"/>
  <c r="Z22" s="1"/>
  <c r="Y31"/>
  <c r="Z31" s="1"/>
  <c r="Y17"/>
  <c r="Z17" s="1"/>
  <c r="Y30"/>
  <c r="Z30" s="1"/>
  <c r="Y33"/>
  <c r="Z33" s="1"/>
  <c r="Y32"/>
  <c r="Z32" s="1"/>
  <c r="Y34"/>
  <c r="Z34" s="1"/>
  <c r="Y36"/>
  <c r="Z36" s="1"/>
  <c r="Y35"/>
  <c r="Z35" s="1"/>
  <c r="Y37"/>
  <c r="Z37" s="1"/>
  <c r="Y38"/>
  <c r="Z38" s="1"/>
  <c r="Y5"/>
  <c r="Z5" s="1"/>
  <c r="S39"/>
  <c r="S40" s="1"/>
  <c r="T39"/>
  <c r="T40" s="1"/>
  <c r="U39"/>
  <c r="U40" s="1"/>
  <c r="V39"/>
  <c r="V40" s="1"/>
  <c r="W39"/>
  <c r="W40" s="1"/>
  <c r="X39"/>
  <c r="X40" s="1"/>
  <c r="M39"/>
  <c r="M40" s="1"/>
  <c r="N39"/>
  <c r="N40" s="1"/>
  <c r="O39"/>
  <c r="O40" s="1"/>
  <c r="P39"/>
  <c r="P40" s="1"/>
  <c r="Q39"/>
  <c r="Q40" s="1"/>
  <c r="R39"/>
  <c r="R40" s="1"/>
  <c r="K39"/>
  <c r="K40" s="1"/>
  <c r="L39"/>
  <c r="L40" s="1"/>
  <c r="Z39" l="1"/>
  <c r="Z40" s="1"/>
</calcChain>
</file>

<file path=xl/sharedStrings.xml><?xml version="1.0" encoding="utf-8"?>
<sst xmlns="http://schemas.openxmlformats.org/spreadsheetml/2006/main" count="361" uniqueCount="202">
  <si>
    <t>Eise fan Hylpen</t>
  </si>
  <si>
    <t>Maurits 437</t>
  </si>
  <si>
    <t>Meinse 439</t>
  </si>
  <si>
    <t>Jelke van Wiko</t>
  </si>
  <si>
    <t>Doaitsen 420</t>
  </si>
  <si>
    <t>Jelte</t>
  </si>
  <si>
    <t>Tsjalle 454</t>
  </si>
  <si>
    <t>Jente fan Donia-Hiem</t>
  </si>
  <si>
    <t>Uldrik 457</t>
  </si>
  <si>
    <t>Jildert Z.</t>
  </si>
  <si>
    <t>Anders 451</t>
  </si>
  <si>
    <t>Johan Friso P.</t>
  </si>
  <si>
    <t>Haitse 425</t>
  </si>
  <si>
    <t>Jort van Stal Sluisweg</t>
  </si>
  <si>
    <t>Julius fan 'e Goënga Mieden</t>
  </si>
  <si>
    <t>Kardinaal</t>
  </si>
  <si>
    <t>Fabe 348</t>
  </si>
  <si>
    <t>Keimpe van de Demro stables</t>
  </si>
  <si>
    <t>Dries 421</t>
  </si>
  <si>
    <t>Marco fan StarKing</t>
  </si>
  <si>
    <t>Marius van Erve Poortstad</t>
  </si>
  <si>
    <t>Aan 416</t>
  </si>
  <si>
    <t>Markant fan Fjildhúzen</t>
  </si>
  <si>
    <t>Markus fan Oostenburg</t>
  </si>
  <si>
    <t>Norbert 444</t>
  </si>
  <si>
    <t>Martines 'van de Brink'</t>
  </si>
  <si>
    <t>Reinder 452</t>
  </si>
  <si>
    <t>Maurits fan 't Fjildhûs</t>
  </si>
  <si>
    <t>Melle van de Hulshof</t>
  </si>
  <si>
    <t>Merijn C.</t>
  </si>
  <si>
    <t>Beart 411</t>
  </si>
  <si>
    <t>Milan fân Stal Bellefleur</t>
  </si>
  <si>
    <t>Milan v.d. Boezem</t>
  </si>
  <si>
    <t>Milo fan de Broekfinne</t>
  </si>
  <si>
    <t>Mink fan Veldzicht</t>
  </si>
  <si>
    <t>Mireval de Prés d'Eve</t>
  </si>
  <si>
    <t>Mister van de Noeste Hoeve</t>
  </si>
  <si>
    <t>Thorben 466</t>
  </si>
  <si>
    <t>Morris fan Teakesyl</t>
  </si>
  <si>
    <t>Nanne fan 'e Koaten</t>
  </si>
  <si>
    <t>Nanne T.J.</t>
  </si>
  <si>
    <t>Wimer 461</t>
  </si>
  <si>
    <t>Nick van de Olijftak</t>
  </si>
  <si>
    <t>Nico</t>
  </si>
  <si>
    <t>Nolke v.d. Peester Hoeve</t>
  </si>
  <si>
    <t>Oane fan Bartlehiem</t>
  </si>
  <si>
    <t>Gjalt 426</t>
  </si>
  <si>
    <t>Oege fan 'e Sânlean</t>
  </si>
  <si>
    <t>Maurus 441</t>
  </si>
  <si>
    <t>Olbert van Hilberalti</t>
  </si>
  <si>
    <t>Onne 376</t>
  </si>
  <si>
    <t>Olmo fan S.</t>
  </si>
  <si>
    <t>Otto van Hilberalti</t>
  </si>
  <si>
    <t>geboren</t>
  </si>
  <si>
    <t>Epke (Sportprädikat!)</t>
  </si>
  <si>
    <t>MV</t>
  </si>
  <si>
    <t>Olof 315</t>
  </si>
  <si>
    <t>Sytse 385</t>
  </si>
  <si>
    <t>Dirk 298</t>
  </si>
  <si>
    <t>Felle 422</t>
  </si>
  <si>
    <t>Sape 381</t>
  </si>
  <si>
    <t>KFPS Stb Kroon</t>
  </si>
  <si>
    <t>MMV</t>
  </si>
  <si>
    <t>Sierk 326</t>
  </si>
  <si>
    <t>Stb Model + Pref</t>
  </si>
  <si>
    <t>Stb Ster</t>
  </si>
  <si>
    <t>Djurre 284</t>
  </si>
  <si>
    <t>Stb Ster + Pref</t>
  </si>
  <si>
    <t>Nykle 309</t>
  </si>
  <si>
    <t>Stamm/Gen.</t>
  </si>
  <si>
    <t>Teunis 332</t>
  </si>
  <si>
    <t>Stb</t>
  </si>
  <si>
    <t>Oege 267</t>
  </si>
  <si>
    <t>Jakob 302</t>
  </si>
  <si>
    <t>Mutter-Name</t>
  </si>
  <si>
    <t>Mutter-Register</t>
  </si>
  <si>
    <t>MM-Register</t>
  </si>
  <si>
    <t>49 - 9</t>
  </si>
  <si>
    <t>50 - 11</t>
  </si>
  <si>
    <t>70 - 11</t>
  </si>
  <si>
    <t>30 - 12</t>
  </si>
  <si>
    <t>19 - 9</t>
  </si>
  <si>
    <t>2 - 15</t>
  </si>
  <si>
    <t>Renske van de Klei</t>
  </si>
  <si>
    <t>Lieke Naomie</t>
  </si>
  <si>
    <t>Ygram 240</t>
  </si>
  <si>
    <t>50 - 13</t>
  </si>
  <si>
    <t>Lieke fan Hylpen</t>
  </si>
  <si>
    <t>Jochem 259</t>
  </si>
  <si>
    <t>15 - 12</t>
  </si>
  <si>
    <t>Sjoerdsje R.</t>
  </si>
  <si>
    <t>Verle fan de Maren</t>
  </si>
  <si>
    <t>Nynke Wieke</t>
  </si>
  <si>
    <t>Wilhelmina III P.</t>
  </si>
  <si>
    <t>Venne Teske Z.</t>
  </si>
  <si>
    <t>Ulbert 390</t>
  </si>
  <si>
    <t>Uniek fan Goëngamieden</t>
  </si>
  <si>
    <t>Brandus 345</t>
  </si>
  <si>
    <t>Stb Ster + Sport</t>
  </si>
  <si>
    <t>93 - 9</t>
  </si>
  <si>
    <t>Vaya con Dios</t>
  </si>
  <si>
    <t>Anton 343</t>
  </si>
  <si>
    <t>Verw.%</t>
  </si>
  <si>
    <t>Andries 415</t>
  </si>
  <si>
    <t>Fridse 423</t>
  </si>
  <si>
    <t>Heinse 354</t>
  </si>
  <si>
    <t>Tsjerk 328</t>
  </si>
  <si>
    <t>Fetse 349</t>
  </si>
  <si>
    <t>Jasper 366</t>
  </si>
  <si>
    <t>Tsjalke 397</t>
  </si>
  <si>
    <t>Rindert 406</t>
  </si>
  <si>
    <t>Karst 362</t>
  </si>
  <si>
    <t>Feitse 293</t>
  </si>
  <si>
    <t>Ielke 382</t>
  </si>
  <si>
    <t>Jilfke fan Fjildsicht</t>
  </si>
  <si>
    <t>Jurjen 303</t>
  </si>
  <si>
    <t>70 - 8</t>
  </si>
  <si>
    <t>Tilia fan S.</t>
  </si>
  <si>
    <t>22 - 10</t>
  </si>
  <si>
    <t>Vater</t>
  </si>
  <si>
    <t>Name</t>
  </si>
  <si>
    <t>Lebens-Nr.</t>
  </si>
  <si>
    <t>Richt fan Lutke Peinjum</t>
  </si>
  <si>
    <t>Stb Model + Sport + Pref</t>
  </si>
  <si>
    <t>Renske fan 'e Sânlean</t>
  </si>
  <si>
    <t>Piter 312</t>
  </si>
  <si>
    <t>Zandra fân Bartlehiem</t>
  </si>
  <si>
    <t>Naen 264</t>
  </si>
  <si>
    <t>47 - 9</t>
  </si>
  <si>
    <t>Noes E.</t>
  </si>
  <si>
    <t>25 - 11</t>
  </si>
  <si>
    <t>Stkm</t>
  </si>
  <si>
    <t>Nelly</t>
  </si>
  <si>
    <t>25 - 12</t>
  </si>
  <si>
    <t>Sientje van 't Spoorzicht</t>
  </si>
  <si>
    <t>Stb Preferent</t>
  </si>
  <si>
    <t>32 - 11</t>
  </si>
  <si>
    <t>Joselien T.J.</t>
  </si>
  <si>
    <t>Tamme 276</t>
  </si>
  <si>
    <t>8 - 13</t>
  </si>
  <si>
    <t>Marije-Maria fan 'e Ies</t>
  </si>
  <si>
    <t>61 - 11</t>
  </si>
  <si>
    <t>Jildau fan Teakersyl</t>
  </si>
  <si>
    <t>122 - 10</t>
  </si>
  <si>
    <t>Tooske van et Hosseplak</t>
  </si>
  <si>
    <t>110 - 8</t>
  </si>
  <si>
    <t>Thianne des Prés d'Eve</t>
  </si>
  <si>
    <t>Ruerd 319</t>
  </si>
  <si>
    <t>43 - 10</t>
  </si>
  <si>
    <t>Tanja fan de Mayhoeve</t>
  </si>
  <si>
    <t>25 - 10</t>
  </si>
  <si>
    <t>Minke fan de Broekfinne</t>
  </si>
  <si>
    <t>KFPS Stb Kroon + Sport</t>
  </si>
  <si>
    <t>Leffert 306</t>
  </si>
  <si>
    <t>Vb Preferent</t>
  </si>
  <si>
    <t>44 - 9</t>
  </si>
  <si>
    <t>Thirza van de Wawrnahoeve</t>
  </si>
  <si>
    <t>83 - 9</t>
  </si>
  <si>
    <t>Wylster H.</t>
  </si>
  <si>
    <t>Krist 358</t>
  </si>
  <si>
    <t>Boukje C.</t>
  </si>
  <si>
    <t>Jelmer 297</t>
  </si>
  <si>
    <t>15 - 13</t>
  </si>
  <si>
    <t>Wobke v.d. Olde Mette Moate</t>
  </si>
  <si>
    <t>KFPS Stb Model</t>
  </si>
  <si>
    <t>Rypke 321</t>
  </si>
  <si>
    <t>161 - 6</t>
  </si>
  <si>
    <t>Bau</t>
  </si>
  <si>
    <t>Beine</t>
  </si>
  <si>
    <t>Schritt</t>
  </si>
  <si>
    <t>Trab</t>
  </si>
  <si>
    <t>Femke fan 'e Fjildhûs</t>
  </si>
  <si>
    <t>Oepke 266</t>
  </si>
  <si>
    <t>65 - 8</t>
  </si>
  <si>
    <t>Baike 'van de Brink'</t>
  </si>
  <si>
    <t>Hearke 254</t>
  </si>
  <si>
    <t>138 - 10</t>
  </si>
  <si>
    <t>Wiske B.</t>
  </si>
  <si>
    <t>128 - 10</t>
  </si>
  <si>
    <t>Riemkje L.</t>
  </si>
  <si>
    <t>Willemijn van 't Erve Leusink</t>
  </si>
  <si>
    <t>92 - 10</t>
  </si>
  <si>
    <t>Yvonne fan StarKing</t>
  </si>
  <si>
    <t>Abe 346</t>
  </si>
  <si>
    <t>94 - 8</t>
  </si>
  <si>
    <t>Mooi van Setse vd Hommershoeve</t>
  </si>
  <si>
    <t>Stb Model + Sport</t>
  </si>
  <si>
    <t>50 - 14</t>
  </si>
  <si>
    <t>Haare</t>
  </si>
  <si>
    <t>-</t>
  </si>
  <si>
    <t>Rasse</t>
  </si>
  <si>
    <t>Sportveranlagung geprüft ABFP Reiten 77.5, Fahren 78</t>
  </si>
  <si>
    <t>Sportveranlagung geprüft ABFP Reiten 75.5, Fahren 75.5</t>
  </si>
  <si>
    <t>Total</t>
  </si>
  <si>
    <t>Durch</t>
  </si>
  <si>
    <t>SchrLän</t>
  </si>
  <si>
    <t>ScAusDr</t>
  </si>
  <si>
    <t>Trablän</t>
  </si>
  <si>
    <t>Beweg</t>
  </si>
  <si>
    <t>Balance</t>
  </si>
  <si>
    <t>Soupl.</t>
  </si>
  <si>
    <t>CO-Teilnehmerliste 2015 gem. KFPS: Ster-Hengste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</si>
</sst>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 applyBorder="1"/>
    <xf numFmtId="0" fontId="0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14" fontId="0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 wrapText="1"/>
    </xf>
    <xf numFmtId="0" fontId="4" fillId="0" borderId="0" xfId="0" applyFont="1" applyFill="1" applyBorder="1"/>
    <xf numFmtId="0" fontId="2" fillId="0" borderId="0" xfId="0" applyFont="1" applyFill="1" applyBorder="1" applyAlignment="1">
      <alignment wrapText="1"/>
    </xf>
    <xf numFmtId="49" fontId="1" fillId="3" borderId="0" xfId="0" applyNumberFormat="1" applyFont="1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ont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64" fontId="1" fillId="3" borderId="0" xfId="0" applyNumberFormat="1" applyFont="1" applyFill="1" applyBorder="1" applyAlignment="1">
      <alignment horizontal="center" wrapText="1"/>
    </xf>
    <xf numFmtId="164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164" fontId="0" fillId="4" borderId="0" xfId="0" applyNumberFormat="1" applyFont="1" applyFill="1" applyBorder="1" applyAlignment="1">
      <alignment horizontal="center"/>
    </xf>
    <xf numFmtId="0" fontId="0" fillId="4" borderId="0" xfId="0" applyFill="1" applyBorder="1"/>
    <xf numFmtId="0" fontId="1" fillId="3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0" fillId="0" borderId="0" xfId="0" quotePrefix="1" applyNumberFormat="1" applyFill="1" applyBorder="1" applyAlignment="1">
      <alignment horizontal="center"/>
    </xf>
    <xf numFmtId="0" fontId="0" fillId="4" borderId="0" xfId="0" applyFont="1" applyFill="1" applyBorder="1" applyAlignment="1">
      <alignment horizontal="center"/>
    </xf>
    <xf numFmtId="164" fontId="1" fillId="3" borderId="0" xfId="0" applyNumberFormat="1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2" fontId="1" fillId="5" borderId="0" xfId="0" applyNumberFormat="1" applyFont="1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0" fillId="6" borderId="0" xfId="0" applyFont="1" applyFill="1" applyBorder="1" applyAlignment="1">
      <alignment wrapText="1"/>
    </xf>
    <xf numFmtId="2" fontId="1" fillId="3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/>
    <xf numFmtId="0" fontId="1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3" fillId="2" borderId="0" xfId="0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3" sqref="B3"/>
    </sheetView>
  </sheetViews>
  <sheetFormatPr baseColWidth="10" defaultRowHeight="15"/>
  <cols>
    <col min="1" max="1" width="11.42578125" style="9"/>
    <col min="2" max="2" width="27.7109375" style="10" bestFit="1" customWidth="1"/>
    <col min="3" max="3" width="11.85546875" style="9" customWidth="1"/>
    <col min="4" max="4" width="15.85546875" style="10" customWidth="1"/>
    <col min="5" max="5" width="34" style="10" bestFit="1" customWidth="1"/>
    <col min="6" max="6" width="21" style="10" bestFit="1" customWidth="1"/>
    <col min="7" max="7" width="15.7109375" style="10" customWidth="1"/>
    <col min="8" max="8" width="13.28515625" style="10" customWidth="1"/>
    <col min="9" max="9" width="22.5703125" style="10" customWidth="1"/>
    <col min="10" max="10" width="11.42578125" style="18"/>
    <col min="11" max="11" width="11.42578125" style="23"/>
    <col min="12" max="12" width="10.140625" style="20" customWidth="1"/>
    <col min="13" max="15" width="6.5703125" style="20" bestFit="1" customWidth="1"/>
    <col min="16" max="16" width="6.7109375" style="20" bestFit="1" customWidth="1"/>
    <col min="17" max="18" width="6.5703125" style="20" bestFit="1" customWidth="1"/>
    <col min="19" max="20" width="8.28515625" style="20" customWidth="1"/>
    <col min="21" max="21" width="7.85546875" style="20" customWidth="1"/>
    <col min="22" max="22" width="8" style="20" customWidth="1"/>
    <col min="23" max="23" width="8.5703125" style="20" customWidth="1"/>
    <col min="24" max="24" width="8.85546875" style="20" customWidth="1"/>
    <col min="25" max="25" width="7.5703125" style="20" hidden="1" customWidth="1"/>
    <col min="26" max="26" width="8.85546875" style="20" customWidth="1"/>
    <col min="27" max="27" width="54.42578125" style="10" customWidth="1"/>
    <col min="28" max="16384" width="11.42578125" style="10"/>
  </cols>
  <sheetData>
    <row r="1" spans="1:27" s="14" customFormat="1" ht="30" customHeight="1">
      <c r="A1" s="42" t="s">
        <v>201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7" s="2" customFormat="1" ht="15" customHeight="1">
      <c r="A2" s="13" t="s">
        <v>121</v>
      </c>
      <c r="B2" s="13" t="s">
        <v>120</v>
      </c>
      <c r="C2" s="13" t="s">
        <v>53</v>
      </c>
      <c r="D2" s="13" t="s">
        <v>119</v>
      </c>
      <c r="E2" s="13" t="s">
        <v>74</v>
      </c>
      <c r="F2" s="13" t="s">
        <v>75</v>
      </c>
      <c r="G2" s="13" t="s">
        <v>55</v>
      </c>
      <c r="H2" s="13" t="s">
        <v>62</v>
      </c>
      <c r="I2" s="13" t="s">
        <v>76</v>
      </c>
      <c r="J2" s="16" t="s">
        <v>69</v>
      </c>
      <c r="K2" s="21" t="s">
        <v>102</v>
      </c>
      <c r="L2" s="19" t="s">
        <v>131</v>
      </c>
      <c r="M2" s="26" t="s">
        <v>190</v>
      </c>
      <c r="N2" s="26" t="s">
        <v>167</v>
      </c>
      <c r="O2" s="26" t="s">
        <v>168</v>
      </c>
      <c r="P2" s="26" t="s">
        <v>169</v>
      </c>
      <c r="Q2" s="26" t="s">
        <v>170</v>
      </c>
      <c r="R2" s="26" t="s">
        <v>188</v>
      </c>
      <c r="S2" s="26" t="s">
        <v>195</v>
      </c>
      <c r="T2" s="26" t="s">
        <v>196</v>
      </c>
      <c r="U2" s="26" t="s">
        <v>197</v>
      </c>
      <c r="V2" s="26" t="s">
        <v>198</v>
      </c>
      <c r="W2" s="26" t="s">
        <v>199</v>
      </c>
      <c r="X2" s="26" t="s">
        <v>200</v>
      </c>
      <c r="Y2" s="26" t="s">
        <v>193</v>
      </c>
      <c r="Z2" s="26" t="s">
        <v>194</v>
      </c>
    </row>
    <row r="3" spans="1:27" s="2" customFormat="1" ht="15" customHeight="1">
      <c r="A3" s="5">
        <v>201201682</v>
      </c>
      <c r="B3" s="6" t="s">
        <v>31</v>
      </c>
      <c r="C3" s="7">
        <v>41027</v>
      </c>
      <c r="D3" s="34" t="s">
        <v>24</v>
      </c>
      <c r="E3" s="1" t="s">
        <v>158</v>
      </c>
      <c r="F3" s="1" t="s">
        <v>65</v>
      </c>
      <c r="G3" s="4" t="s">
        <v>30</v>
      </c>
      <c r="H3" s="1" t="s">
        <v>159</v>
      </c>
      <c r="I3" s="1" t="s">
        <v>65</v>
      </c>
      <c r="J3" s="17" t="s">
        <v>82</v>
      </c>
      <c r="K3" s="22">
        <v>18.2</v>
      </c>
      <c r="L3" s="11">
        <v>163</v>
      </c>
      <c r="M3" s="11">
        <v>107</v>
      </c>
      <c r="N3" s="29">
        <v>113</v>
      </c>
      <c r="O3" s="11">
        <v>106</v>
      </c>
      <c r="P3" s="11">
        <v>110</v>
      </c>
      <c r="Q3" s="29">
        <v>113</v>
      </c>
      <c r="R3" s="11">
        <v>100</v>
      </c>
      <c r="S3" s="11">
        <v>109</v>
      </c>
      <c r="T3" s="29">
        <v>112</v>
      </c>
      <c r="U3" s="31">
        <v>119</v>
      </c>
      <c r="V3" s="29">
        <v>113</v>
      </c>
      <c r="W3" s="31">
        <v>117</v>
      </c>
      <c r="X3" s="29">
        <v>117</v>
      </c>
      <c r="Y3" s="11">
        <f t="shared" ref="Y3:Y38" si="0">SUM(S3:X3)</f>
        <v>687</v>
      </c>
      <c r="Z3" s="35">
        <f t="shared" ref="Z3:Z38" si="1">SUM(Y3/6)</f>
        <v>114.5</v>
      </c>
    </row>
    <row r="4" spans="1:27" s="2" customFormat="1" ht="15" customHeight="1">
      <c r="A4" s="5">
        <v>201100628</v>
      </c>
      <c r="B4" s="6" t="s">
        <v>13</v>
      </c>
      <c r="C4" s="7">
        <v>40614</v>
      </c>
      <c r="D4" s="34" t="s">
        <v>6</v>
      </c>
      <c r="E4" s="4" t="s">
        <v>94</v>
      </c>
      <c r="F4" s="25" t="s">
        <v>61</v>
      </c>
      <c r="G4" s="4" t="s">
        <v>60</v>
      </c>
      <c r="H4" s="1" t="s">
        <v>63</v>
      </c>
      <c r="I4" s="25" t="s">
        <v>64</v>
      </c>
      <c r="J4" s="17" t="s">
        <v>77</v>
      </c>
      <c r="K4" s="22">
        <v>17.600000000000001</v>
      </c>
      <c r="L4" s="11">
        <v>162</v>
      </c>
      <c r="M4" s="11">
        <v>110</v>
      </c>
      <c r="N4" s="11">
        <v>108</v>
      </c>
      <c r="O4" s="11">
        <v>104</v>
      </c>
      <c r="P4" s="11">
        <v>107</v>
      </c>
      <c r="Q4" s="29">
        <v>114</v>
      </c>
      <c r="R4" s="11">
        <v>101</v>
      </c>
      <c r="S4" s="11">
        <v>103</v>
      </c>
      <c r="T4" s="11">
        <v>109</v>
      </c>
      <c r="U4" s="31">
        <v>120</v>
      </c>
      <c r="V4" s="31">
        <v>114</v>
      </c>
      <c r="W4" s="29">
        <v>116</v>
      </c>
      <c r="X4" s="29">
        <v>120</v>
      </c>
      <c r="Y4" s="11">
        <f t="shared" si="0"/>
        <v>682</v>
      </c>
      <c r="Z4" s="35">
        <f t="shared" si="1"/>
        <v>113.66666666666667</v>
      </c>
    </row>
    <row r="5" spans="1:27" s="2" customFormat="1" ht="15" customHeight="1">
      <c r="A5" s="5">
        <v>201200516</v>
      </c>
      <c r="B5" s="6" t="s">
        <v>28</v>
      </c>
      <c r="C5" s="7">
        <v>40962</v>
      </c>
      <c r="D5" s="34" t="s">
        <v>6</v>
      </c>
      <c r="E5" s="1" t="s">
        <v>163</v>
      </c>
      <c r="F5" s="25" t="s">
        <v>164</v>
      </c>
      <c r="G5" s="4" t="s">
        <v>30</v>
      </c>
      <c r="H5" s="1" t="s">
        <v>165</v>
      </c>
      <c r="I5" s="1" t="s">
        <v>67</v>
      </c>
      <c r="J5" s="17" t="s">
        <v>166</v>
      </c>
      <c r="K5" s="22">
        <v>18.100000000000001</v>
      </c>
      <c r="L5" s="11">
        <v>164</v>
      </c>
      <c r="M5" s="11">
        <v>107</v>
      </c>
      <c r="N5" s="29">
        <v>110</v>
      </c>
      <c r="O5" s="11">
        <v>105</v>
      </c>
      <c r="P5" s="11">
        <v>107</v>
      </c>
      <c r="Q5" s="29">
        <v>112</v>
      </c>
      <c r="R5" s="11">
        <v>103</v>
      </c>
      <c r="S5" s="11">
        <v>105</v>
      </c>
      <c r="T5" s="11">
        <v>108</v>
      </c>
      <c r="U5" s="31">
        <v>119</v>
      </c>
      <c r="V5" s="29">
        <v>113</v>
      </c>
      <c r="W5" s="29">
        <v>116</v>
      </c>
      <c r="X5" s="31">
        <v>121</v>
      </c>
      <c r="Y5" s="11">
        <f t="shared" si="0"/>
        <v>682</v>
      </c>
      <c r="Z5" s="35">
        <f t="shared" si="1"/>
        <v>113.66666666666667</v>
      </c>
    </row>
    <row r="6" spans="1:27" s="2" customFormat="1" ht="15" customHeight="1">
      <c r="A6" s="5">
        <v>201201355</v>
      </c>
      <c r="B6" s="6" t="s">
        <v>33</v>
      </c>
      <c r="C6" s="7">
        <v>41023</v>
      </c>
      <c r="D6" s="34" t="s">
        <v>6</v>
      </c>
      <c r="E6" s="1" t="s">
        <v>151</v>
      </c>
      <c r="F6" s="25" t="s">
        <v>152</v>
      </c>
      <c r="G6" s="4" t="s">
        <v>108</v>
      </c>
      <c r="H6" s="1" t="s">
        <v>153</v>
      </c>
      <c r="I6" s="1" t="s">
        <v>154</v>
      </c>
      <c r="J6" s="17" t="s">
        <v>155</v>
      </c>
      <c r="K6" s="22">
        <v>18</v>
      </c>
      <c r="L6" s="11">
        <v>163</v>
      </c>
      <c r="M6" s="11">
        <v>110</v>
      </c>
      <c r="N6" s="11">
        <v>107</v>
      </c>
      <c r="O6" s="11">
        <v>104</v>
      </c>
      <c r="P6" s="11">
        <v>106</v>
      </c>
      <c r="Q6" s="29">
        <v>111</v>
      </c>
      <c r="R6" s="11">
        <v>102</v>
      </c>
      <c r="S6" s="11">
        <v>103</v>
      </c>
      <c r="T6" s="11">
        <v>108</v>
      </c>
      <c r="U6" s="11">
        <v>116</v>
      </c>
      <c r="V6" s="29">
        <v>113</v>
      </c>
      <c r="W6" s="31">
        <v>117</v>
      </c>
      <c r="X6" s="31">
        <v>118</v>
      </c>
      <c r="Y6" s="11">
        <f t="shared" si="0"/>
        <v>675</v>
      </c>
      <c r="Z6" s="35">
        <f t="shared" si="1"/>
        <v>112.5</v>
      </c>
    </row>
    <row r="7" spans="1:27" s="2" customFormat="1" ht="15" customHeight="1">
      <c r="A7" s="5">
        <v>201200609</v>
      </c>
      <c r="B7" s="6" t="s">
        <v>29</v>
      </c>
      <c r="C7" s="7">
        <v>40990</v>
      </c>
      <c r="D7" s="34" t="s">
        <v>30</v>
      </c>
      <c r="E7" s="1" t="s">
        <v>160</v>
      </c>
      <c r="F7" s="1" t="s">
        <v>135</v>
      </c>
      <c r="G7" s="4" t="s">
        <v>101</v>
      </c>
      <c r="H7" s="1" t="s">
        <v>161</v>
      </c>
      <c r="I7" s="1" t="s">
        <v>67</v>
      </c>
      <c r="J7" s="17" t="s">
        <v>162</v>
      </c>
      <c r="K7" s="22">
        <v>17.899999999999999</v>
      </c>
      <c r="L7" s="11">
        <v>165</v>
      </c>
      <c r="M7" s="11">
        <v>105</v>
      </c>
      <c r="N7" s="11">
        <v>107</v>
      </c>
      <c r="O7" s="11">
        <v>104</v>
      </c>
      <c r="P7" s="29">
        <v>112</v>
      </c>
      <c r="Q7" s="11">
        <v>108</v>
      </c>
      <c r="R7" s="11">
        <v>100</v>
      </c>
      <c r="S7" s="29">
        <v>114</v>
      </c>
      <c r="T7" s="29">
        <v>112</v>
      </c>
      <c r="U7" s="11">
        <v>114</v>
      </c>
      <c r="V7" s="11">
        <v>109</v>
      </c>
      <c r="W7" s="11">
        <v>112</v>
      </c>
      <c r="X7" s="11">
        <v>113</v>
      </c>
      <c r="Y7" s="11">
        <f t="shared" si="0"/>
        <v>674</v>
      </c>
      <c r="Z7" s="35">
        <f t="shared" si="1"/>
        <v>112.33333333333333</v>
      </c>
    </row>
    <row r="8" spans="1:27" s="2" customFormat="1" ht="15" customHeight="1">
      <c r="A8" s="5">
        <v>201200422</v>
      </c>
      <c r="B8" s="6" t="s">
        <v>19</v>
      </c>
      <c r="C8" s="7">
        <v>40984</v>
      </c>
      <c r="D8" s="34" t="s">
        <v>18</v>
      </c>
      <c r="E8" s="15" t="s">
        <v>182</v>
      </c>
      <c r="F8" s="2" t="s">
        <v>65</v>
      </c>
      <c r="G8" s="4" t="s">
        <v>60</v>
      </c>
      <c r="H8" s="2" t="s">
        <v>183</v>
      </c>
      <c r="I8" s="2" t="s">
        <v>65</v>
      </c>
      <c r="J8" s="17" t="s">
        <v>184</v>
      </c>
      <c r="K8" s="22">
        <v>17.3</v>
      </c>
      <c r="L8" s="11">
        <v>160</v>
      </c>
      <c r="M8" s="11">
        <v>111</v>
      </c>
      <c r="N8" s="11">
        <v>107</v>
      </c>
      <c r="O8" s="11">
        <v>105</v>
      </c>
      <c r="P8" s="29">
        <v>110</v>
      </c>
      <c r="Q8" s="11">
        <v>109</v>
      </c>
      <c r="R8" s="11">
        <v>106</v>
      </c>
      <c r="S8" s="11">
        <v>109</v>
      </c>
      <c r="T8" s="29">
        <v>112</v>
      </c>
      <c r="U8" s="11">
        <v>114</v>
      </c>
      <c r="V8" s="11">
        <v>110</v>
      </c>
      <c r="W8" s="11">
        <v>113</v>
      </c>
      <c r="X8" s="11">
        <v>114</v>
      </c>
      <c r="Y8" s="11">
        <f t="shared" si="0"/>
        <v>672</v>
      </c>
      <c r="Z8" s="35">
        <f t="shared" si="1"/>
        <v>112</v>
      </c>
    </row>
    <row r="9" spans="1:27" s="2" customFormat="1" ht="15" customHeight="1">
      <c r="A9" s="5">
        <v>201200502</v>
      </c>
      <c r="B9" s="6" t="s">
        <v>35</v>
      </c>
      <c r="C9" s="7">
        <v>40960</v>
      </c>
      <c r="D9" s="34" t="s">
        <v>10</v>
      </c>
      <c r="E9" s="1" t="s">
        <v>146</v>
      </c>
      <c r="F9" s="1" t="s">
        <v>65</v>
      </c>
      <c r="G9" s="4" t="s">
        <v>30</v>
      </c>
      <c r="H9" s="1" t="s">
        <v>147</v>
      </c>
      <c r="I9" s="1" t="s">
        <v>135</v>
      </c>
      <c r="J9" s="17" t="s">
        <v>148</v>
      </c>
      <c r="K9" s="24">
        <v>16.899999999999999</v>
      </c>
      <c r="L9" s="11">
        <v>164</v>
      </c>
      <c r="M9" s="11">
        <v>105</v>
      </c>
      <c r="N9" s="11">
        <v>106</v>
      </c>
      <c r="O9" s="11">
        <v>106</v>
      </c>
      <c r="P9" s="11">
        <v>109</v>
      </c>
      <c r="Q9" s="11">
        <v>109</v>
      </c>
      <c r="R9" s="11">
        <v>103</v>
      </c>
      <c r="S9" s="11">
        <v>107</v>
      </c>
      <c r="T9" s="11">
        <v>110</v>
      </c>
      <c r="U9" s="11">
        <v>117</v>
      </c>
      <c r="V9" s="11">
        <v>110</v>
      </c>
      <c r="W9" s="11">
        <v>113</v>
      </c>
      <c r="X9" s="11">
        <v>114</v>
      </c>
      <c r="Y9" s="11">
        <f t="shared" si="0"/>
        <v>671</v>
      </c>
      <c r="Z9" s="35">
        <f t="shared" si="1"/>
        <v>111.83333333333333</v>
      </c>
    </row>
    <row r="10" spans="1:27" s="2" customFormat="1" ht="15" customHeight="1">
      <c r="A10" s="5">
        <v>201200480</v>
      </c>
      <c r="B10" s="41" t="s">
        <v>27</v>
      </c>
      <c r="C10" s="7">
        <v>40987</v>
      </c>
      <c r="D10" s="34" t="s">
        <v>18</v>
      </c>
      <c r="E10" s="1" t="s">
        <v>171</v>
      </c>
      <c r="F10" s="1" t="s">
        <v>67</v>
      </c>
      <c r="G10" s="4" t="s">
        <v>106</v>
      </c>
      <c r="H10" s="1" t="s">
        <v>172</v>
      </c>
      <c r="I10" s="1" t="s">
        <v>67</v>
      </c>
      <c r="J10" s="17" t="s">
        <v>173</v>
      </c>
      <c r="K10" s="22">
        <v>18</v>
      </c>
      <c r="L10" s="11">
        <v>164</v>
      </c>
      <c r="M10" s="29">
        <v>114</v>
      </c>
      <c r="N10" s="11">
        <v>109</v>
      </c>
      <c r="O10" s="11">
        <v>106</v>
      </c>
      <c r="P10" s="11">
        <v>108</v>
      </c>
      <c r="Q10" s="29">
        <v>112</v>
      </c>
      <c r="R10" s="11">
        <v>106</v>
      </c>
      <c r="S10" s="11">
        <v>106</v>
      </c>
      <c r="T10" s="11">
        <v>110</v>
      </c>
      <c r="U10" s="11">
        <v>112</v>
      </c>
      <c r="V10" s="11">
        <v>112</v>
      </c>
      <c r="W10" s="11">
        <v>113</v>
      </c>
      <c r="X10" s="11">
        <v>115</v>
      </c>
      <c r="Y10" s="11">
        <f t="shared" si="0"/>
        <v>668</v>
      </c>
      <c r="Z10" s="35">
        <f t="shared" si="1"/>
        <v>111.33333333333333</v>
      </c>
    </row>
    <row r="11" spans="1:27" s="2" customFormat="1" ht="15" customHeight="1">
      <c r="A11" s="5">
        <v>201202414</v>
      </c>
      <c r="B11" s="6" t="s">
        <v>23</v>
      </c>
      <c r="C11" s="7">
        <v>41028</v>
      </c>
      <c r="D11" s="34" t="s">
        <v>24</v>
      </c>
      <c r="E11" s="1" t="s">
        <v>177</v>
      </c>
      <c r="F11" s="1" t="s">
        <v>65</v>
      </c>
      <c r="G11" s="4" t="s">
        <v>104</v>
      </c>
      <c r="H11" s="1" t="s">
        <v>105</v>
      </c>
      <c r="I11" s="1" t="s">
        <v>65</v>
      </c>
      <c r="J11" s="17" t="s">
        <v>178</v>
      </c>
      <c r="K11" s="22">
        <v>17.7</v>
      </c>
      <c r="L11" s="11">
        <v>162</v>
      </c>
      <c r="M11" s="11">
        <v>105</v>
      </c>
      <c r="N11" s="11">
        <v>109</v>
      </c>
      <c r="O11" s="11">
        <v>107</v>
      </c>
      <c r="P11" s="11">
        <v>107</v>
      </c>
      <c r="Q11" s="11">
        <v>109</v>
      </c>
      <c r="R11" s="3">
        <v>97</v>
      </c>
      <c r="S11" s="11">
        <v>104</v>
      </c>
      <c r="T11" s="11">
        <v>109</v>
      </c>
      <c r="U11" s="11">
        <v>113</v>
      </c>
      <c r="V11" s="11">
        <v>112</v>
      </c>
      <c r="W11" s="11">
        <v>113</v>
      </c>
      <c r="X11" s="11">
        <v>112</v>
      </c>
      <c r="Y11" s="11">
        <f t="shared" si="0"/>
        <v>663</v>
      </c>
      <c r="Z11" s="35">
        <f t="shared" si="1"/>
        <v>110.5</v>
      </c>
      <c r="AA11" s="3"/>
    </row>
    <row r="12" spans="1:27" s="2" customFormat="1" ht="15" customHeight="1">
      <c r="A12" s="5">
        <v>201101721</v>
      </c>
      <c r="B12" s="6" t="s">
        <v>3</v>
      </c>
      <c r="C12" s="7">
        <v>40665</v>
      </c>
      <c r="D12" s="34" t="s">
        <v>4</v>
      </c>
      <c r="E12" s="4" t="s">
        <v>83</v>
      </c>
      <c r="F12" s="1" t="s">
        <v>65</v>
      </c>
      <c r="G12" s="4" t="s">
        <v>50</v>
      </c>
      <c r="H12" s="1" t="s">
        <v>73</v>
      </c>
      <c r="I12" s="1" t="s">
        <v>65</v>
      </c>
      <c r="J12" s="17" t="s">
        <v>82</v>
      </c>
      <c r="K12" s="22">
        <v>17.7</v>
      </c>
      <c r="L12" s="11">
        <v>163</v>
      </c>
      <c r="M12" s="11">
        <v>108</v>
      </c>
      <c r="N12" s="11">
        <v>106</v>
      </c>
      <c r="O12" s="11">
        <v>106</v>
      </c>
      <c r="P12" s="11">
        <v>108</v>
      </c>
      <c r="Q12" s="11">
        <v>109</v>
      </c>
      <c r="R12" s="11">
        <v>102</v>
      </c>
      <c r="S12" s="11">
        <v>106</v>
      </c>
      <c r="T12" s="11">
        <v>110</v>
      </c>
      <c r="U12" s="11">
        <v>111</v>
      </c>
      <c r="V12" s="11">
        <v>109</v>
      </c>
      <c r="W12" s="11">
        <v>112</v>
      </c>
      <c r="X12" s="11">
        <v>113</v>
      </c>
      <c r="Y12" s="11">
        <f t="shared" si="0"/>
        <v>661</v>
      </c>
      <c r="Z12" s="35">
        <f t="shared" si="1"/>
        <v>110.16666666666667</v>
      </c>
    </row>
    <row r="13" spans="1:27" s="2" customFormat="1" ht="15" customHeight="1">
      <c r="A13" s="5">
        <v>201103333</v>
      </c>
      <c r="B13" s="6" t="s">
        <v>17</v>
      </c>
      <c r="C13" s="7">
        <v>40701</v>
      </c>
      <c r="D13" s="6" t="s">
        <v>18</v>
      </c>
      <c r="E13" s="15" t="s">
        <v>185</v>
      </c>
      <c r="F13" s="25" t="s">
        <v>186</v>
      </c>
      <c r="G13" s="4" t="s">
        <v>16</v>
      </c>
      <c r="H13" s="1" t="s">
        <v>107</v>
      </c>
      <c r="I13" s="25" t="s">
        <v>64</v>
      </c>
      <c r="J13" s="17" t="s">
        <v>187</v>
      </c>
      <c r="K13" s="22">
        <v>17.5</v>
      </c>
      <c r="L13" s="11">
        <v>166</v>
      </c>
      <c r="M13" s="11">
        <v>108</v>
      </c>
      <c r="N13" s="11">
        <v>108</v>
      </c>
      <c r="O13" s="11">
        <v>101</v>
      </c>
      <c r="P13" s="11">
        <v>109</v>
      </c>
      <c r="Q13" s="11">
        <v>108</v>
      </c>
      <c r="R13" s="29">
        <v>109</v>
      </c>
      <c r="S13" s="11">
        <v>107</v>
      </c>
      <c r="T13" s="11">
        <v>110</v>
      </c>
      <c r="U13" s="11">
        <v>111</v>
      </c>
      <c r="V13" s="11">
        <v>108</v>
      </c>
      <c r="W13" s="11">
        <v>110</v>
      </c>
      <c r="X13" s="11">
        <v>113</v>
      </c>
      <c r="Y13" s="11">
        <f t="shared" si="0"/>
        <v>659</v>
      </c>
      <c r="Z13" s="36">
        <f t="shared" si="1"/>
        <v>109.83333333333333</v>
      </c>
    </row>
    <row r="14" spans="1:27" s="2" customFormat="1" ht="15" customHeight="1">
      <c r="A14" s="5">
        <v>201201316</v>
      </c>
      <c r="B14" s="6" t="s">
        <v>44</v>
      </c>
      <c r="C14" s="7">
        <v>41016</v>
      </c>
      <c r="D14" s="6" t="s">
        <v>6</v>
      </c>
      <c r="E14" s="1" t="s">
        <v>129</v>
      </c>
      <c r="F14" s="1" t="s">
        <v>65</v>
      </c>
      <c r="G14" s="4" t="s">
        <v>95</v>
      </c>
      <c r="H14" s="1" t="s">
        <v>66</v>
      </c>
      <c r="I14" s="1" t="s">
        <v>65</v>
      </c>
      <c r="J14" s="17" t="s">
        <v>130</v>
      </c>
      <c r="K14" s="22">
        <v>17.7</v>
      </c>
      <c r="L14" s="11">
        <v>165</v>
      </c>
      <c r="M14" s="29">
        <v>113</v>
      </c>
      <c r="N14" s="29">
        <v>110</v>
      </c>
      <c r="O14" s="11">
        <v>107</v>
      </c>
      <c r="P14" s="11">
        <v>102</v>
      </c>
      <c r="Q14" s="29">
        <v>110</v>
      </c>
      <c r="R14" s="11">
        <v>97</v>
      </c>
      <c r="S14" s="11">
        <v>97</v>
      </c>
      <c r="T14" s="11">
        <v>105</v>
      </c>
      <c r="U14" s="11">
        <v>115</v>
      </c>
      <c r="V14" s="11">
        <v>111</v>
      </c>
      <c r="W14" s="11">
        <v>115</v>
      </c>
      <c r="X14" s="29">
        <v>116</v>
      </c>
      <c r="Y14" s="11">
        <f t="shared" si="0"/>
        <v>659</v>
      </c>
      <c r="Z14" s="36">
        <f t="shared" si="1"/>
        <v>109.83333333333333</v>
      </c>
    </row>
    <row r="15" spans="1:27" s="2" customFormat="1" ht="15" customHeight="1">
      <c r="A15" s="5">
        <v>201100094</v>
      </c>
      <c r="B15" s="6" t="s">
        <v>11</v>
      </c>
      <c r="C15" s="7">
        <v>40595</v>
      </c>
      <c r="D15" s="6" t="s">
        <v>12</v>
      </c>
      <c r="E15" s="4" t="s">
        <v>93</v>
      </c>
      <c r="F15" s="1" t="s">
        <v>65</v>
      </c>
      <c r="G15" s="4" t="s">
        <v>59</v>
      </c>
      <c r="H15" s="1" t="s">
        <v>66</v>
      </c>
      <c r="I15" s="1" t="s">
        <v>67</v>
      </c>
      <c r="J15" s="17" t="s">
        <v>78</v>
      </c>
      <c r="K15" s="28" t="s">
        <v>189</v>
      </c>
      <c r="L15" s="11">
        <v>164</v>
      </c>
      <c r="M15" s="11">
        <v>103</v>
      </c>
      <c r="N15" s="11">
        <v>107</v>
      </c>
      <c r="O15" s="11">
        <v>103</v>
      </c>
      <c r="P15" s="11">
        <v>107</v>
      </c>
      <c r="Q15" s="11">
        <v>109</v>
      </c>
      <c r="R15" s="11">
        <v>101</v>
      </c>
      <c r="S15" s="11">
        <v>106</v>
      </c>
      <c r="T15" s="11">
        <v>107</v>
      </c>
      <c r="U15" s="11">
        <v>114</v>
      </c>
      <c r="V15" s="11">
        <v>107</v>
      </c>
      <c r="W15" s="11">
        <v>111</v>
      </c>
      <c r="X15" s="11">
        <v>113</v>
      </c>
      <c r="Y15" s="11">
        <f t="shared" si="0"/>
        <v>658</v>
      </c>
      <c r="Z15" s="36">
        <f t="shared" si="1"/>
        <v>109.66666666666667</v>
      </c>
    </row>
    <row r="16" spans="1:27" s="2" customFormat="1" ht="15" customHeight="1">
      <c r="A16" s="5">
        <v>201101515</v>
      </c>
      <c r="B16" s="6" t="s">
        <v>5</v>
      </c>
      <c r="C16" s="7">
        <v>40660</v>
      </c>
      <c r="D16" s="6" t="s">
        <v>6</v>
      </c>
      <c r="E16" s="4" t="s">
        <v>90</v>
      </c>
      <c r="F16" s="1" t="s">
        <v>65</v>
      </c>
      <c r="G16" s="4" t="s">
        <v>58</v>
      </c>
      <c r="H16" s="1" t="s">
        <v>72</v>
      </c>
      <c r="I16" s="1" t="s">
        <v>65</v>
      </c>
      <c r="J16" s="17" t="s">
        <v>81</v>
      </c>
      <c r="K16" s="22">
        <v>17.600000000000001</v>
      </c>
      <c r="L16" s="11">
        <v>161</v>
      </c>
      <c r="M16" s="11">
        <v>110</v>
      </c>
      <c r="N16" s="11">
        <v>106</v>
      </c>
      <c r="O16" s="11">
        <v>105</v>
      </c>
      <c r="P16" s="11">
        <v>104</v>
      </c>
      <c r="Q16" s="29">
        <v>110</v>
      </c>
      <c r="R16" s="11">
        <v>103</v>
      </c>
      <c r="S16" s="11">
        <v>101</v>
      </c>
      <c r="T16" s="11">
        <v>106</v>
      </c>
      <c r="U16" s="11">
        <v>114</v>
      </c>
      <c r="V16" s="11">
        <v>110</v>
      </c>
      <c r="W16" s="11">
        <v>112</v>
      </c>
      <c r="X16" s="11">
        <v>114</v>
      </c>
      <c r="Y16" s="11">
        <f t="shared" si="0"/>
        <v>657</v>
      </c>
      <c r="Z16" s="36">
        <f t="shared" si="1"/>
        <v>109.5</v>
      </c>
      <c r="AA16" s="1" t="s">
        <v>191</v>
      </c>
    </row>
    <row r="17" spans="1:27" s="2" customFormat="1" ht="15" customHeight="1">
      <c r="A17" s="5">
        <v>201200763</v>
      </c>
      <c r="B17" s="6" t="s">
        <v>36</v>
      </c>
      <c r="C17" s="7">
        <v>41005</v>
      </c>
      <c r="D17" s="6" t="s">
        <v>37</v>
      </c>
      <c r="E17" s="1" t="s">
        <v>144</v>
      </c>
      <c r="F17" s="25" t="s">
        <v>98</v>
      </c>
      <c r="G17" s="4" t="s">
        <v>108</v>
      </c>
      <c r="H17" s="1" t="s">
        <v>68</v>
      </c>
      <c r="I17" s="1" t="s">
        <v>67</v>
      </c>
      <c r="J17" s="17" t="s">
        <v>145</v>
      </c>
      <c r="K17" s="22">
        <v>17</v>
      </c>
      <c r="L17" s="11">
        <v>162</v>
      </c>
      <c r="M17" s="11">
        <v>105</v>
      </c>
      <c r="N17" s="11">
        <v>105</v>
      </c>
      <c r="O17" s="11">
        <v>105</v>
      </c>
      <c r="P17" s="29">
        <v>111</v>
      </c>
      <c r="Q17" s="11">
        <v>107</v>
      </c>
      <c r="R17" s="11">
        <v>92</v>
      </c>
      <c r="S17" s="11">
        <v>110</v>
      </c>
      <c r="T17" s="29">
        <v>111</v>
      </c>
      <c r="U17" s="11">
        <v>111</v>
      </c>
      <c r="V17" s="11">
        <v>108</v>
      </c>
      <c r="W17" s="11">
        <v>109</v>
      </c>
      <c r="X17" s="11">
        <v>107</v>
      </c>
      <c r="Y17" s="11">
        <f t="shared" si="0"/>
        <v>656</v>
      </c>
      <c r="Z17" s="36">
        <f t="shared" si="1"/>
        <v>109.33333333333333</v>
      </c>
    </row>
    <row r="18" spans="1:27" s="2" customFormat="1" ht="15" customHeight="1">
      <c r="A18" s="5">
        <v>201102704</v>
      </c>
      <c r="B18" s="6" t="s">
        <v>7</v>
      </c>
      <c r="C18" s="7">
        <v>40684</v>
      </c>
      <c r="D18" s="6" t="s">
        <v>8</v>
      </c>
      <c r="E18" s="4" t="s">
        <v>91</v>
      </c>
      <c r="F18" s="1" t="s">
        <v>65</v>
      </c>
      <c r="G18" s="4" t="s">
        <v>50</v>
      </c>
      <c r="H18" s="1" t="s">
        <v>70</v>
      </c>
      <c r="I18" s="1" t="s">
        <v>71</v>
      </c>
      <c r="J18" s="17" t="s">
        <v>80</v>
      </c>
      <c r="K18" s="28" t="s">
        <v>189</v>
      </c>
      <c r="L18" s="11">
        <v>163</v>
      </c>
      <c r="M18" s="29">
        <v>115</v>
      </c>
      <c r="N18" s="29">
        <v>110</v>
      </c>
      <c r="O18" s="29">
        <v>108</v>
      </c>
      <c r="P18" s="11">
        <v>109</v>
      </c>
      <c r="Q18" s="11">
        <v>105</v>
      </c>
      <c r="R18" s="11">
        <v>107</v>
      </c>
      <c r="S18" s="11">
        <v>106</v>
      </c>
      <c r="T18" s="11">
        <v>110</v>
      </c>
      <c r="U18" s="11">
        <v>109</v>
      </c>
      <c r="V18" s="11">
        <v>108</v>
      </c>
      <c r="W18" s="11">
        <v>109</v>
      </c>
      <c r="X18" s="11">
        <v>112</v>
      </c>
      <c r="Y18" s="11">
        <f t="shared" si="0"/>
        <v>654</v>
      </c>
      <c r="Z18" s="36">
        <f t="shared" si="1"/>
        <v>109</v>
      </c>
    </row>
    <row r="19" spans="1:27" s="2" customFormat="1" ht="15" customHeight="1">
      <c r="A19" s="5">
        <v>201200427</v>
      </c>
      <c r="B19" s="6" t="s">
        <v>52</v>
      </c>
      <c r="C19" s="7">
        <v>40988</v>
      </c>
      <c r="D19" s="6" t="s">
        <v>6</v>
      </c>
      <c r="E19" s="1" t="s">
        <v>114</v>
      </c>
      <c r="F19" s="1" t="s">
        <v>65</v>
      </c>
      <c r="G19" s="4" t="s">
        <v>113</v>
      </c>
      <c r="H19" s="1" t="s">
        <v>115</v>
      </c>
      <c r="I19" s="25" t="s">
        <v>64</v>
      </c>
      <c r="J19" s="17" t="s">
        <v>116</v>
      </c>
      <c r="K19" s="22">
        <v>17.399999999999999</v>
      </c>
      <c r="L19" s="11">
        <v>163</v>
      </c>
      <c r="M19" s="11">
        <v>111</v>
      </c>
      <c r="N19" s="29">
        <v>111</v>
      </c>
      <c r="O19" s="11">
        <v>104</v>
      </c>
      <c r="P19" s="11">
        <v>103</v>
      </c>
      <c r="Q19" s="29">
        <v>111</v>
      </c>
      <c r="R19" s="11">
        <v>98</v>
      </c>
      <c r="S19" s="11">
        <v>98</v>
      </c>
      <c r="T19" s="11">
        <v>104</v>
      </c>
      <c r="U19" s="11">
        <v>112</v>
      </c>
      <c r="V19" s="11">
        <v>111</v>
      </c>
      <c r="W19" s="11">
        <v>114</v>
      </c>
      <c r="X19" s="11">
        <v>115</v>
      </c>
      <c r="Y19" s="11">
        <f t="shared" si="0"/>
        <v>654</v>
      </c>
      <c r="Z19" s="36">
        <f t="shared" si="1"/>
        <v>109</v>
      </c>
    </row>
    <row r="20" spans="1:27" s="2" customFormat="1" ht="15" customHeight="1">
      <c r="A20" s="5">
        <v>201200807</v>
      </c>
      <c r="B20" s="6" t="s">
        <v>22</v>
      </c>
      <c r="C20" s="7">
        <v>41000</v>
      </c>
      <c r="D20" s="6" t="s">
        <v>6</v>
      </c>
      <c r="E20" s="1" t="s">
        <v>179</v>
      </c>
      <c r="F20" s="1" t="s">
        <v>65</v>
      </c>
      <c r="G20" s="4" t="s">
        <v>103</v>
      </c>
      <c r="H20" s="1" t="s">
        <v>72</v>
      </c>
      <c r="I20" s="25" t="s">
        <v>64</v>
      </c>
      <c r="J20" s="17" t="s">
        <v>130</v>
      </c>
      <c r="K20" s="22">
        <v>18.100000000000001</v>
      </c>
      <c r="L20" s="11">
        <v>166</v>
      </c>
      <c r="M20" s="11">
        <v>111</v>
      </c>
      <c r="N20" s="11">
        <v>109</v>
      </c>
      <c r="O20" s="11">
        <v>107</v>
      </c>
      <c r="P20" s="11">
        <v>104</v>
      </c>
      <c r="Q20" s="11">
        <v>109</v>
      </c>
      <c r="R20" s="11">
        <v>105</v>
      </c>
      <c r="S20" s="11">
        <v>100</v>
      </c>
      <c r="T20" s="11">
        <v>105</v>
      </c>
      <c r="U20" s="11">
        <v>111</v>
      </c>
      <c r="V20" s="11">
        <v>111</v>
      </c>
      <c r="W20" s="11">
        <v>112</v>
      </c>
      <c r="X20" s="11">
        <v>113</v>
      </c>
      <c r="Y20" s="11">
        <f t="shared" si="0"/>
        <v>652</v>
      </c>
      <c r="Z20" s="36">
        <f t="shared" si="1"/>
        <v>108.66666666666667</v>
      </c>
    </row>
    <row r="21" spans="1:27" s="2" customFormat="1" ht="15" customHeight="1">
      <c r="A21" s="5">
        <v>201202852</v>
      </c>
      <c r="B21" s="6" t="s">
        <v>47</v>
      </c>
      <c r="C21" s="7">
        <v>41063</v>
      </c>
      <c r="D21" s="6" t="s">
        <v>48</v>
      </c>
      <c r="E21" s="1" t="s">
        <v>124</v>
      </c>
      <c r="F21" s="1" t="s">
        <v>65</v>
      </c>
      <c r="G21" s="4" t="s">
        <v>30</v>
      </c>
      <c r="H21" s="1" t="s">
        <v>125</v>
      </c>
      <c r="I21" s="1" t="s">
        <v>65</v>
      </c>
      <c r="J21" s="17" t="s">
        <v>86</v>
      </c>
      <c r="K21" s="22">
        <v>17.7</v>
      </c>
      <c r="L21" s="11">
        <v>164</v>
      </c>
      <c r="M21" s="11">
        <v>106</v>
      </c>
      <c r="N21" s="11">
        <v>107</v>
      </c>
      <c r="O21" s="11">
        <v>103</v>
      </c>
      <c r="P21" s="11">
        <v>105</v>
      </c>
      <c r="Q21" s="11">
        <v>107</v>
      </c>
      <c r="R21" s="11">
        <v>100</v>
      </c>
      <c r="S21" s="11">
        <v>104</v>
      </c>
      <c r="T21" s="11">
        <v>108</v>
      </c>
      <c r="U21" s="11">
        <v>110</v>
      </c>
      <c r="V21" s="11">
        <v>109</v>
      </c>
      <c r="W21" s="11">
        <v>111</v>
      </c>
      <c r="X21" s="11">
        <v>110</v>
      </c>
      <c r="Y21" s="11">
        <f t="shared" si="0"/>
        <v>652</v>
      </c>
      <c r="Z21" s="36">
        <f t="shared" si="1"/>
        <v>108.66666666666667</v>
      </c>
    </row>
    <row r="22" spans="1:27" s="2" customFormat="1" ht="15" customHeight="1">
      <c r="A22" s="5">
        <v>201200903</v>
      </c>
      <c r="B22" s="6" t="s">
        <v>38</v>
      </c>
      <c r="C22" s="7">
        <v>41001</v>
      </c>
      <c r="D22" s="6" t="s">
        <v>1</v>
      </c>
      <c r="E22" s="1" t="s">
        <v>142</v>
      </c>
      <c r="F22" s="1" t="s">
        <v>65</v>
      </c>
      <c r="G22" s="4" t="s">
        <v>50</v>
      </c>
      <c r="H22" s="1" t="s">
        <v>50</v>
      </c>
      <c r="I22" s="1" t="s">
        <v>67</v>
      </c>
      <c r="J22" s="17" t="s">
        <v>143</v>
      </c>
      <c r="K22" s="22">
        <v>17.7</v>
      </c>
      <c r="L22" s="11">
        <v>165</v>
      </c>
      <c r="M22" s="11">
        <v>107</v>
      </c>
      <c r="N22" s="11">
        <v>107</v>
      </c>
      <c r="O22" s="11">
        <v>105</v>
      </c>
      <c r="P22" s="11">
        <v>106</v>
      </c>
      <c r="Q22" s="11">
        <v>108</v>
      </c>
      <c r="R22" s="11">
        <v>99</v>
      </c>
      <c r="S22" s="11">
        <v>104</v>
      </c>
      <c r="T22" s="11">
        <v>107</v>
      </c>
      <c r="U22" s="11">
        <v>112</v>
      </c>
      <c r="V22" s="11">
        <v>109</v>
      </c>
      <c r="W22" s="11">
        <v>109</v>
      </c>
      <c r="X22" s="11">
        <v>108</v>
      </c>
      <c r="Y22" s="11">
        <f t="shared" si="0"/>
        <v>649</v>
      </c>
      <c r="Z22" s="36">
        <f t="shared" si="1"/>
        <v>108.16666666666667</v>
      </c>
    </row>
    <row r="23" spans="1:27" s="2" customFormat="1" ht="15" customHeight="1">
      <c r="A23" s="5">
        <v>201201319</v>
      </c>
      <c r="B23" s="6" t="s">
        <v>49</v>
      </c>
      <c r="C23" s="7">
        <v>41020</v>
      </c>
      <c r="D23" s="6" t="s">
        <v>50</v>
      </c>
      <c r="E23" s="1" t="s">
        <v>122</v>
      </c>
      <c r="F23" s="1" t="s">
        <v>65</v>
      </c>
      <c r="G23" s="4" t="s">
        <v>110</v>
      </c>
      <c r="H23" s="1" t="s">
        <v>16</v>
      </c>
      <c r="I23" s="25" t="s">
        <v>123</v>
      </c>
      <c r="J23" s="17" t="s">
        <v>86</v>
      </c>
      <c r="K23" s="22">
        <v>17.899999999999999</v>
      </c>
      <c r="L23" s="11">
        <v>166</v>
      </c>
      <c r="M23" s="11">
        <v>110</v>
      </c>
      <c r="N23" s="11">
        <v>107</v>
      </c>
      <c r="O23" s="11">
        <v>103</v>
      </c>
      <c r="P23" s="11">
        <v>105</v>
      </c>
      <c r="Q23" s="11">
        <v>105</v>
      </c>
      <c r="R23" s="11">
        <v>99</v>
      </c>
      <c r="S23" s="11">
        <v>105</v>
      </c>
      <c r="T23" s="11">
        <v>107</v>
      </c>
      <c r="U23" s="11">
        <v>110</v>
      </c>
      <c r="V23" s="11">
        <v>107</v>
      </c>
      <c r="W23" s="11">
        <v>109</v>
      </c>
      <c r="X23" s="11">
        <v>111</v>
      </c>
      <c r="Y23" s="11">
        <f t="shared" si="0"/>
        <v>649</v>
      </c>
      <c r="Z23" s="36">
        <f t="shared" si="1"/>
        <v>108.16666666666667</v>
      </c>
    </row>
    <row r="24" spans="1:27" s="2" customFormat="1" ht="15" customHeight="1">
      <c r="A24" s="5">
        <v>201104287</v>
      </c>
      <c r="B24" s="6" t="s">
        <v>15</v>
      </c>
      <c r="C24" s="7">
        <v>40679</v>
      </c>
      <c r="D24" s="6" t="s">
        <v>16</v>
      </c>
      <c r="E24" s="15" t="s">
        <v>100</v>
      </c>
      <c r="F24" s="1" t="s">
        <v>65</v>
      </c>
      <c r="G24" s="4" t="s">
        <v>59</v>
      </c>
      <c r="H24" s="1" t="s">
        <v>101</v>
      </c>
      <c r="I24" s="1" t="s">
        <v>67</v>
      </c>
      <c r="J24" s="17" t="s">
        <v>86</v>
      </c>
      <c r="K24" s="24">
        <v>16.600000000000001</v>
      </c>
      <c r="L24" s="11">
        <v>167</v>
      </c>
      <c r="M24" s="11">
        <v>106</v>
      </c>
      <c r="N24" s="29">
        <v>110</v>
      </c>
      <c r="O24" s="11">
        <v>101</v>
      </c>
      <c r="P24" s="11">
        <v>105</v>
      </c>
      <c r="Q24" s="11">
        <v>107</v>
      </c>
      <c r="R24" s="11">
        <v>102</v>
      </c>
      <c r="S24" s="11">
        <v>104</v>
      </c>
      <c r="T24" s="11">
        <v>106</v>
      </c>
      <c r="U24" s="11">
        <v>111</v>
      </c>
      <c r="V24" s="11">
        <v>108</v>
      </c>
      <c r="W24" s="11">
        <v>109</v>
      </c>
      <c r="X24" s="11">
        <v>110</v>
      </c>
      <c r="Y24" s="11">
        <f t="shared" si="0"/>
        <v>648</v>
      </c>
      <c r="Z24" s="36">
        <f t="shared" si="1"/>
        <v>108</v>
      </c>
    </row>
    <row r="25" spans="1:27" s="2" customFormat="1" ht="15" customHeight="1">
      <c r="A25" s="5">
        <v>201201830</v>
      </c>
      <c r="B25" s="6" t="s">
        <v>34</v>
      </c>
      <c r="C25" s="7">
        <v>41033</v>
      </c>
      <c r="D25" s="6" t="s">
        <v>8</v>
      </c>
      <c r="E25" s="1" t="s">
        <v>149</v>
      </c>
      <c r="F25" s="25" t="s">
        <v>61</v>
      </c>
      <c r="G25" s="4" t="s">
        <v>109</v>
      </c>
      <c r="H25" s="1" t="s">
        <v>73</v>
      </c>
      <c r="I25" s="25" t="s">
        <v>98</v>
      </c>
      <c r="J25" s="17" t="s">
        <v>150</v>
      </c>
      <c r="K25" s="22">
        <v>17.5</v>
      </c>
      <c r="L25" s="11">
        <v>162</v>
      </c>
      <c r="M25" s="11">
        <v>111</v>
      </c>
      <c r="N25" s="11">
        <v>107</v>
      </c>
      <c r="O25" s="11">
        <v>106</v>
      </c>
      <c r="P25" s="11">
        <v>102</v>
      </c>
      <c r="Q25" s="11">
        <v>108</v>
      </c>
      <c r="R25" s="11">
        <v>106</v>
      </c>
      <c r="S25" s="11">
        <v>103</v>
      </c>
      <c r="T25" s="11">
        <v>106</v>
      </c>
      <c r="U25" s="11">
        <v>109</v>
      </c>
      <c r="V25" s="11">
        <v>108</v>
      </c>
      <c r="W25" s="11">
        <v>110</v>
      </c>
      <c r="X25" s="11">
        <v>112</v>
      </c>
      <c r="Y25" s="11">
        <f t="shared" si="0"/>
        <v>648</v>
      </c>
      <c r="Z25" s="36">
        <f t="shared" si="1"/>
        <v>108</v>
      </c>
    </row>
    <row r="26" spans="1:27" s="2" customFormat="1" ht="15" customHeight="1">
      <c r="A26" s="5">
        <v>201101749</v>
      </c>
      <c r="B26" s="6" t="s">
        <v>9</v>
      </c>
      <c r="C26" s="7">
        <v>40661</v>
      </c>
      <c r="D26" s="6" t="s">
        <v>10</v>
      </c>
      <c r="E26" s="4" t="s">
        <v>92</v>
      </c>
      <c r="F26" s="1" t="s">
        <v>67</v>
      </c>
      <c r="G26" s="4" t="s">
        <v>30</v>
      </c>
      <c r="H26" s="1" t="s">
        <v>68</v>
      </c>
      <c r="I26" s="1" t="s">
        <v>65</v>
      </c>
      <c r="J26" s="17" t="s">
        <v>79</v>
      </c>
      <c r="K26" s="22">
        <v>17</v>
      </c>
      <c r="L26" s="11">
        <v>166</v>
      </c>
      <c r="M26" s="11">
        <v>100</v>
      </c>
      <c r="N26" s="11">
        <v>104</v>
      </c>
      <c r="O26" s="11">
        <v>103</v>
      </c>
      <c r="P26" s="11">
        <v>107</v>
      </c>
      <c r="Q26" s="11">
        <v>106</v>
      </c>
      <c r="R26" s="11">
        <v>101</v>
      </c>
      <c r="S26" s="11">
        <v>108</v>
      </c>
      <c r="T26" s="11">
        <v>107</v>
      </c>
      <c r="U26" s="11">
        <v>111</v>
      </c>
      <c r="V26" s="11">
        <v>105</v>
      </c>
      <c r="W26" s="11">
        <v>107</v>
      </c>
      <c r="X26" s="11">
        <v>109</v>
      </c>
      <c r="Y26" s="11">
        <f t="shared" si="0"/>
        <v>647</v>
      </c>
      <c r="Z26" s="36">
        <f t="shared" si="1"/>
        <v>107.83333333333333</v>
      </c>
      <c r="AA26" s="1" t="s">
        <v>192</v>
      </c>
    </row>
    <row r="27" spans="1:27" s="2" customFormat="1" ht="15" customHeight="1">
      <c r="A27" s="5">
        <v>201200506</v>
      </c>
      <c r="B27" s="6" t="s">
        <v>32</v>
      </c>
      <c r="C27" s="7">
        <v>40985</v>
      </c>
      <c r="D27" s="6" t="s">
        <v>8</v>
      </c>
      <c r="E27" s="1" t="s">
        <v>156</v>
      </c>
      <c r="F27" s="1" t="s">
        <v>65</v>
      </c>
      <c r="G27" s="4" t="s">
        <v>107</v>
      </c>
      <c r="H27" s="1" t="s">
        <v>115</v>
      </c>
      <c r="I27" s="1" t="s">
        <v>65</v>
      </c>
      <c r="J27" s="17" t="s">
        <v>157</v>
      </c>
      <c r="K27" s="22">
        <v>17.8</v>
      </c>
      <c r="L27" s="11">
        <v>164</v>
      </c>
      <c r="M27" s="11">
        <v>111</v>
      </c>
      <c r="N27" s="11">
        <v>107</v>
      </c>
      <c r="O27" s="11">
        <v>107</v>
      </c>
      <c r="P27" s="11">
        <v>106</v>
      </c>
      <c r="Q27" s="11">
        <v>106</v>
      </c>
      <c r="R27" s="11">
        <v>105</v>
      </c>
      <c r="S27" s="11">
        <v>106</v>
      </c>
      <c r="T27" s="11">
        <v>107</v>
      </c>
      <c r="U27" s="11">
        <v>109</v>
      </c>
      <c r="V27" s="11">
        <v>107</v>
      </c>
      <c r="W27" s="11">
        <v>107</v>
      </c>
      <c r="X27" s="11">
        <v>110</v>
      </c>
      <c r="Y27" s="11">
        <f t="shared" si="0"/>
        <v>646</v>
      </c>
      <c r="Z27" s="36">
        <f t="shared" si="1"/>
        <v>107.66666666666667</v>
      </c>
    </row>
    <row r="28" spans="1:27" s="2" customFormat="1" ht="15" customHeight="1">
      <c r="A28" s="5">
        <v>201200024</v>
      </c>
      <c r="B28" s="6" t="s">
        <v>25</v>
      </c>
      <c r="C28" s="7">
        <v>40935</v>
      </c>
      <c r="D28" s="6" t="s">
        <v>26</v>
      </c>
      <c r="E28" s="1" t="s">
        <v>174</v>
      </c>
      <c r="F28" s="1" t="s">
        <v>67</v>
      </c>
      <c r="G28" s="4" t="s">
        <v>105</v>
      </c>
      <c r="H28" s="1" t="s">
        <v>175</v>
      </c>
      <c r="I28" s="1" t="s">
        <v>65</v>
      </c>
      <c r="J28" s="17" t="s">
        <v>176</v>
      </c>
      <c r="K28" s="22">
        <v>17.600000000000001</v>
      </c>
      <c r="L28" s="11">
        <v>165</v>
      </c>
      <c r="M28" s="11">
        <v>107</v>
      </c>
      <c r="N28" s="11">
        <v>106</v>
      </c>
      <c r="O28" s="11">
        <v>103</v>
      </c>
      <c r="P28" s="11">
        <v>107</v>
      </c>
      <c r="Q28" s="11">
        <v>106</v>
      </c>
      <c r="R28" s="11">
        <v>100</v>
      </c>
      <c r="S28" s="11">
        <v>105</v>
      </c>
      <c r="T28" s="11">
        <v>109</v>
      </c>
      <c r="U28" s="11">
        <v>108</v>
      </c>
      <c r="V28" s="11">
        <v>106</v>
      </c>
      <c r="W28" s="11">
        <v>106</v>
      </c>
      <c r="X28" s="11">
        <v>109</v>
      </c>
      <c r="Y28" s="11">
        <f t="shared" si="0"/>
        <v>643</v>
      </c>
      <c r="Z28" s="36">
        <f t="shared" si="1"/>
        <v>107.16666666666667</v>
      </c>
    </row>
    <row r="29" spans="1:27" s="2" customFormat="1" ht="15" customHeight="1">
      <c r="A29" s="5">
        <v>201202055</v>
      </c>
      <c r="B29" s="6" t="s">
        <v>43</v>
      </c>
      <c r="C29" s="7">
        <v>41030</v>
      </c>
      <c r="D29" s="6" t="s">
        <v>37</v>
      </c>
      <c r="E29" s="1" t="s">
        <v>132</v>
      </c>
      <c r="F29" s="1" t="s">
        <v>65</v>
      </c>
      <c r="G29" s="4" t="s">
        <v>95</v>
      </c>
      <c r="H29" s="1" t="s">
        <v>112</v>
      </c>
      <c r="I29" s="1" t="s">
        <v>65</v>
      </c>
      <c r="J29" s="17" t="s">
        <v>133</v>
      </c>
      <c r="K29" s="22">
        <v>17.600000000000001</v>
      </c>
      <c r="L29" s="11">
        <v>163</v>
      </c>
      <c r="M29" s="11">
        <v>107</v>
      </c>
      <c r="N29" s="11">
        <v>106</v>
      </c>
      <c r="O29" s="11">
        <v>107</v>
      </c>
      <c r="P29" s="11">
        <v>108</v>
      </c>
      <c r="Q29" s="11">
        <v>106</v>
      </c>
      <c r="R29" s="11">
        <v>96</v>
      </c>
      <c r="S29" s="11">
        <v>106</v>
      </c>
      <c r="T29" s="11">
        <v>108</v>
      </c>
      <c r="U29" s="11">
        <v>105</v>
      </c>
      <c r="V29" s="11">
        <v>107</v>
      </c>
      <c r="W29" s="11">
        <v>107</v>
      </c>
      <c r="X29" s="11">
        <v>110</v>
      </c>
      <c r="Y29" s="11">
        <f t="shared" si="0"/>
        <v>643</v>
      </c>
      <c r="Z29" s="36">
        <f t="shared" si="1"/>
        <v>107.16666666666667</v>
      </c>
    </row>
    <row r="30" spans="1:27" s="2" customFormat="1" ht="15" customHeight="1">
      <c r="A30" s="5">
        <v>200904920</v>
      </c>
      <c r="B30" s="6" t="s">
        <v>0</v>
      </c>
      <c r="C30" s="7">
        <v>40004</v>
      </c>
      <c r="D30" s="6" t="s">
        <v>1</v>
      </c>
      <c r="E30" s="4" t="s">
        <v>87</v>
      </c>
      <c r="F30" s="1" t="s">
        <v>65</v>
      </c>
      <c r="G30" s="4" t="s">
        <v>56</v>
      </c>
      <c r="H30" s="1" t="s">
        <v>88</v>
      </c>
      <c r="I30" s="1" t="s">
        <v>67</v>
      </c>
      <c r="J30" s="17" t="s">
        <v>89</v>
      </c>
      <c r="K30" s="22">
        <v>17.8</v>
      </c>
      <c r="L30" s="11">
        <v>166</v>
      </c>
      <c r="M30" s="11">
        <v>108</v>
      </c>
      <c r="N30" s="11">
        <v>106</v>
      </c>
      <c r="O30" s="29">
        <v>108</v>
      </c>
      <c r="P30" s="11">
        <v>105</v>
      </c>
      <c r="Q30" s="11">
        <v>108</v>
      </c>
      <c r="R30" s="11">
        <v>102</v>
      </c>
      <c r="S30" s="11">
        <v>102</v>
      </c>
      <c r="T30" s="11">
        <v>107</v>
      </c>
      <c r="U30" s="11">
        <v>108</v>
      </c>
      <c r="V30" s="11">
        <v>110</v>
      </c>
      <c r="W30" s="11">
        <v>107</v>
      </c>
      <c r="X30" s="11">
        <v>106</v>
      </c>
      <c r="Y30" s="11">
        <f t="shared" si="0"/>
        <v>640</v>
      </c>
      <c r="Z30" s="36">
        <f t="shared" si="1"/>
        <v>106.66666666666667</v>
      </c>
    </row>
    <row r="31" spans="1:27" s="2" customFormat="1" ht="15" customHeight="1">
      <c r="A31" s="5">
        <v>201200507</v>
      </c>
      <c r="B31" s="6" t="s">
        <v>51</v>
      </c>
      <c r="C31" s="7">
        <v>40993</v>
      </c>
      <c r="D31" s="6" t="s">
        <v>8</v>
      </c>
      <c r="E31" s="1" t="s">
        <v>117</v>
      </c>
      <c r="F31" s="1" t="s">
        <v>65</v>
      </c>
      <c r="G31" s="4" t="s">
        <v>112</v>
      </c>
      <c r="H31" s="1" t="s">
        <v>68</v>
      </c>
      <c r="I31" s="1" t="s">
        <v>65</v>
      </c>
      <c r="J31" s="17" t="s">
        <v>118</v>
      </c>
      <c r="K31" s="22">
        <v>18</v>
      </c>
      <c r="L31" s="11">
        <v>165</v>
      </c>
      <c r="M31" s="11">
        <v>111</v>
      </c>
      <c r="N31" s="11">
        <v>105</v>
      </c>
      <c r="O31" s="29">
        <v>108</v>
      </c>
      <c r="P31" s="11">
        <v>105</v>
      </c>
      <c r="Q31" s="11">
        <v>105</v>
      </c>
      <c r="R31" s="11">
        <v>101</v>
      </c>
      <c r="S31" s="11">
        <v>104</v>
      </c>
      <c r="T31" s="11">
        <v>106</v>
      </c>
      <c r="U31" s="11">
        <v>109</v>
      </c>
      <c r="V31" s="11">
        <v>106</v>
      </c>
      <c r="W31" s="11">
        <v>107</v>
      </c>
      <c r="X31" s="11">
        <v>108</v>
      </c>
      <c r="Y31" s="11">
        <f t="shared" si="0"/>
        <v>640</v>
      </c>
      <c r="Z31" s="36">
        <f t="shared" si="1"/>
        <v>106.66666666666667</v>
      </c>
    </row>
    <row r="32" spans="1:27" s="2" customFormat="1" ht="15" customHeight="1">
      <c r="A32" s="5">
        <v>201201648</v>
      </c>
      <c r="B32" s="6" t="s">
        <v>20</v>
      </c>
      <c r="C32" s="7">
        <v>41029</v>
      </c>
      <c r="D32" s="6" t="s">
        <v>21</v>
      </c>
      <c r="E32" s="15" t="s">
        <v>180</v>
      </c>
      <c r="F32" s="2" t="s">
        <v>67</v>
      </c>
      <c r="G32" s="4" t="s">
        <v>16</v>
      </c>
      <c r="H32" s="2" t="s">
        <v>153</v>
      </c>
      <c r="I32" s="2" t="s">
        <v>65</v>
      </c>
      <c r="J32" s="17" t="s">
        <v>181</v>
      </c>
      <c r="K32" s="22">
        <v>17</v>
      </c>
      <c r="L32" s="11">
        <v>162</v>
      </c>
      <c r="M32" s="11">
        <v>103</v>
      </c>
      <c r="N32" s="11">
        <v>108</v>
      </c>
      <c r="O32" s="11">
        <v>102</v>
      </c>
      <c r="P32" s="11">
        <v>106</v>
      </c>
      <c r="Q32" s="11">
        <v>106</v>
      </c>
      <c r="R32" s="11">
        <v>101</v>
      </c>
      <c r="S32" s="11">
        <v>102</v>
      </c>
      <c r="T32" s="11">
        <v>108</v>
      </c>
      <c r="U32" s="11">
        <v>107</v>
      </c>
      <c r="V32" s="11">
        <v>107</v>
      </c>
      <c r="W32" s="11">
        <v>106</v>
      </c>
      <c r="X32" s="11">
        <v>106</v>
      </c>
      <c r="Y32" s="11">
        <f t="shared" si="0"/>
        <v>636</v>
      </c>
      <c r="Z32" s="36">
        <f t="shared" si="1"/>
        <v>106</v>
      </c>
    </row>
    <row r="33" spans="1:26" s="2" customFormat="1" ht="15" customHeight="1">
      <c r="A33" s="5">
        <v>201101102</v>
      </c>
      <c r="B33" s="6" t="s">
        <v>14</v>
      </c>
      <c r="C33" s="7">
        <v>40644</v>
      </c>
      <c r="D33" s="6" t="s">
        <v>10</v>
      </c>
      <c r="E33" s="15" t="s">
        <v>96</v>
      </c>
      <c r="F33" s="1" t="s">
        <v>65</v>
      </c>
      <c r="G33" s="4" t="s">
        <v>95</v>
      </c>
      <c r="H33" s="1" t="s">
        <v>97</v>
      </c>
      <c r="I33" s="25" t="s">
        <v>98</v>
      </c>
      <c r="J33" s="17" t="s">
        <v>99</v>
      </c>
      <c r="K33" s="28" t="s">
        <v>189</v>
      </c>
      <c r="L33" s="11">
        <v>160</v>
      </c>
      <c r="M33" s="11">
        <v>103</v>
      </c>
      <c r="N33" s="11">
        <v>105</v>
      </c>
      <c r="O33" s="11">
        <v>103</v>
      </c>
      <c r="P33" s="11">
        <v>103</v>
      </c>
      <c r="Q33" s="11">
        <v>106</v>
      </c>
      <c r="R33" s="11">
        <v>98</v>
      </c>
      <c r="S33" s="11">
        <v>101</v>
      </c>
      <c r="T33" s="11">
        <v>102</v>
      </c>
      <c r="U33" s="11">
        <v>110</v>
      </c>
      <c r="V33" s="11">
        <v>105</v>
      </c>
      <c r="W33" s="11">
        <v>108</v>
      </c>
      <c r="X33" s="11">
        <v>106</v>
      </c>
      <c r="Y33" s="11">
        <f t="shared" si="0"/>
        <v>632</v>
      </c>
      <c r="Z33" s="36">
        <f t="shared" si="1"/>
        <v>105.33333333333333</v>
      </c>
    </row>
    <row r="34" spans="1:26" s="2" customFormat="1" ht="15" customHeight="1">
      <c r="A34" s="5">
        <v>201202029</v>
      </c>
      <c r="B34" s="6" t="s">
        <v>42</v>
      </c>
      <c r="C34" s="7">
        <v>41041</v>
      </c>
      <c r="D34" s="6" t="s">
        <v>8</v>
      </c>
      <c r="E34" s="1" t="s">
        <v>134</v>
      </c>
      <c r="F34" s="1" t="s">
        <v>65</v>
      </c>
      <c r="G34" s="4" t="s">
        <v>16</v>
      </c>
      <c r="H34" s="1" t="s">
        <v>73</v>
      </c>
      <c r="I34" s="1" t="s">
        <v>135</v>
      </c>
      <c r="J34" s="17" t="s">
        <v>136</v>
      </c>
      <c r="K34" s="24">
        <v>16.8</v>
      </c>
      <c r="L34" s="11">
        <v>165</v>
      </c>
      <c r="M34" s="29">
        <v>112</v>
      </c>
      <c r="N34" s="11">
        <v>106</v>
      </c>
      <c r="O34" s="11">
        <v>103</v>
      </c>
      <c r="P34" s="11">
        <v>105</v>
      </c>
      <c r="Q34" s="11">
        <v>103</v>
      </c>
      <c r="R34" s="11">
        <v>107</v>
      </c>
      <c r="S34" s="11">
        <v>106</v>
      </c>
      <c r="T34" s="11">
        <v>106</v>
      </c>
      <c r="U34" s="11">
        <v>104</v>
      </c>
      <c r="V34" s="11">
        <v>103</v>
      </c>
      <c r="W34" s="11">
        <v>105</v>
      </c>
      <c r="X34" s="11">
        <v>106</v>
      </c>
      <c r="Y34" s="11">
        <f t="shared" si="0"/>
        <v>630</v>
      </c>
      <c r="Z34" s="36">
        <f t="shared" si="1"/>
        <v>105</v>
      </c>
    </row>
    <row r="35" spans="1:26" s="2" customFormat="1" ht="15" customHeight="1">
      <c r="A35" s="5">
        <v>201201901</v>
      </c>
      <c r="B35" s="6" t="s">
        <v>39</v>
      </c>
      <c r="C35" s="7">
        <v>41034</v>
      </c>
      <c r="D35" s="6" t="s">
        <v>37</v>
      </c>
      <c r="E35" s="1" t="s">
        <v>140</v>
      </c>
      <c r="F35" s="1" t="s">
        <v>65</v>
      </c>
      <c r="G35" s="4" t="s">
        <v>110</v>
      </c>
      <c r="H35" s="1" t="s">
        <v>66</v>
      </c>
      <c r="I35" s="1" t="s">
        <v>65</v>
      </c>
      <c r="J35" s="17" t="s">
        <v>141</v>
      </c>
      <c r="K35" s="22">
        <v>17.2</v>
      </c>
      <c r="L35" s="11">
        <v>163</v>
      </c>
      <c r="M35" s="11">
        <v>105</v>
      </c>
      <c r="N35" s="11">
        <v>105</v>
      </c>
      <c r="O35" s="11">
        <v>105</v>
      </c>
      <c r="P35" s="11">
        <v>107</v>
      </c>
      <c r="Q35" s="11">
        <v>102</v>
      </c>
      <c r="R35" s="11">
        <v>93</v>
      </c>
      <c r="S35" s="11">
        <v>109</v>
      </c>
      <c r="T35" s="11">
        <v>106</v>
      </c>
      <c r="U35" s="11">
        <v>103</v>
      </c>
      <c r="V35" s="11">
        <v>103</v>
      </c>
      <c r="W35" s="11">
        <v>104</v>
      </c>
      <c r="X35" s="11">
        <v>104</v>
      </c>
      <c r="Y35" s="11">
        <f t="shared" si="0"/>
        <v>629</v>
      </c>
      <c r="Z35" s="36">
        <f t="shared" si="1"/>
        <v>104.83333333333333</v>
      </c>
    </row>
    <row r="36" spans="1:26" s="2" customFormat="1" ht="15" customHeight="1">
      <c r="A36" s="5">
        <v>201202705</v>
      </c>
      <c r="B36" s="6" t="s">
        <v>45</v>
      </c>
      <c r="C36" s="7">
        <v>41060</v>
      </c>
      <c r="D36" s="6" t="s">
        <v>46</v>
      </c>
      <c r="E36" s="1" t="s">
        <v>126</v>
      </c>
      <c r="F36" s="1" t="s">
        <v>67</v>
      </c>
      <c r="G36" s="4" t="s">
        <v>111</v>
      </c>
      <c r="H36" s="1" t="s">
        <v>127</v>
      </c>
      <c r="I36" s="1" t="s">
        <v>67</v>
      </c>
      <c r="J36" s="17" t="s">
        <v>128</v>
      </c>
      <c r="K36" s="24">
        <v>15.7</v>
      </c>
      <c r="L36" s="11">
        <v>163</v>
      </c>
      <c r="M36" s="11">
        <v>102</v>
      </c>
      <c r="N36" s="11">
        <v>104</v>
      </c>
      <c r="O36" s="11">
        <v>100</v>
      </c>
      <c r="P36" s="11">
        <v>103</v>
      </c>
      <c r="Q36" s="11">
        <v>105</v>
      </c>
      <c r="R36" s="11">
        <v>99</v>
      </c>
      <c r="S36" s="11">
        <v>102</v>
      </c>
      <c r="T36" s="11">
        <v>104</v>
      </c>
      <c r="U36" s="11">
        <v>108</v>
      </c>
      <c r="V36" s="11">
        <v>104</v>
      </c>
      <c r="W36" s="11">
        <v>104</v>
      </c>
      <c r="X36" s="11">
        <v>106</v>
      </c>
      <c r="Y36" s="11">
        <f t="shared" si="0"/>
        <v>628</v>
      </c>
      <c r="Z36" s="36">
        <f t="shared" si="1"/>
        <v>104.66666666666667</v>
      </c>
    </row>
    <row r="37" spans="1:26" s="2" customFormat="1" ht="15" customHeight="1">
      <c r="A37" s="5">
        <v>200902480</v>
      </c>
      <c r="B37" s="6" t="s">
        <v>54</v>
      </c>
      <c r="C37" s="7">
        <v>39935</v>
      </c>
      <c r="D37" s="6" t="s">
        <v>2</v>
      </c>
      <c r="E37" s="4" t="s">
        <v>84</v>
      </c>
      <c r="F37" s="1" t="s">
        <v>65</v>
      </c>
      <c r="G37" s="4" t="s">
        <v>57</v>
      </c>
      <c r="H37" s="1" t="s">
        <v>85</v>
      </c>
      <c r="I37" s="1" t="s">
        <v>67</v>
      </c>
      <c r="J37" s="17" t="s">
        <v>86</v>
      </c>
      <c r="K37" s="22">
        <v>17.2</v>
      </c>
      <c r="L37" s="11">
        <v>167</v>
      </c>
      <c r="M37" s="11">
        <v>100</v>
      </c>
      <c r="N37" s="11">
        <v>104</v>
      </c>
      <c r="O37" s="11">
        <v>102</v>
      </c>
      <c r="P37" s="11">
        <v>104</v>
      </c>
      <c r="Q37" s="11">
        <v>103</v>
      </c>
      <c r="R37" s="11">
        <v>97</v>
      </c>
      <c r="S37" s="11">
        <v>104</v>
      </c>
      <c r="T37" s="11">
        <v>102</v>
      </c>
      <c r="U37" s="11">
        <v>103</v>
      </c>
      <c r="V37" s="11">
        <v>104</v>
      </c>
      <c r="W37" s="11">
        <v>103</v>
      </c>
      <c r="X37" s="11">
        <v>103</v>
      </c>
      <c r="Y37" s="11">
        <f t="shared" si="0"/>
        <v>619</v>
      </c>
      <c r="Z37" s="36">
        <f t="shared" si="1"/>
        <v>103.16666666666667</v>
      </c>
    </row>
    <row r="38" spans="1:26" s="2" customFormat="1" ht="15" customHeight="1">
      <c r="A38" s="5">
        <v>201201609</v>
      </c>
      <c r="B38" s="6" t="s">
        <v>40</v>
      </c>
      <c r="C38" s="7">
        <v>41024</v>
      </c>
      <c r="D38" s="6" t="s">
        <v>41</v>
      </c>
      <c r="E38" s="1" t="s">
        <v>137</v>
      </c>
      <c r="F38" s="1" t="s">
        <v>65</v>
      </c>
      <c r="G38" s="4" t="s">
        <v>97</v>
      </c>
      <c r="H38" s="1" t="s">
        <v>138</v>
      </c>
      <c r="I38" s="1" t="s">
        <v>65</v>
      </c>
      <c r="J38" s="17" t="s">
        <v>139</v>
      </c>
      <c r="K38" s="22">
        <v>17.8</v>
      </c>
      <c r="L38" s="11">
        <v>163</v>
      </c>
      <c r="M38" s="11">
        <v>102</v>
      </c>
      <c r="N38" s="11">
        <v>107</v>
      </c>
      <c r="O38" s="11">
        <v>103</v>
      </c>
      <c r="P38" s="11">
        <v>103</v>
      </c>
      <c r="Q38" s="11">
        <v>105</v>
      </c>
      <c r="R38" s="11">
        <v>101</v>
      </c>
      <c r="S38" s="11">
        <v>100</v>
      </c>
      <c r="T38" s="11">
        <v>102</v>
      </c>
      <c r="U38" s="11">
        <v>106</v>
      </c>
      <c r="V38" s="11">
        <v>103</v>
      </c>
      <c r="W38" s="11">
        <v>101</v>
      </c>
      <c r="X38" s="11">
        <v>102</v>
      </c>
      <c r="Y38" s="11">
        <f t="shared" si="0"/>
        <v>614</v>
      </c>
      <c r="Z38" s="36">
        <f t="shared" si="1"/>
        <v>102.33333333333333</v>
      </c>
    </row>
    <row r="39" spans="1:26" s="2" customFormat="1" ht="15" customHeight="1">
      <c r="A39" s="8"/>
      <c r="C39" s="8"/>
      <c r="J39" s="12"/>
      <c r="K39" s="30">
        <f t="shared" ref="K39:X39" si="2">SUM(K3:K38)</f>
        <v>577.60000000000014</v>
      </c>
      <c r="L39" s="26">
        <f t="shared" si="2"/>
        <v>5896</v>
      </c>
      <c r="M39" s="26">
        <f t="shared" si="2"/>
        <v>3869</v>
      </c>
      <c r="N39" s="26">
        <f t="shared" si="2"/>
        <v>3859</v>
      </c>
      <c r="O39" s="26">
        <f t="shared" si="2"/>
        <v>3765</v>
      </c>
      <c r="P39" s="26">
        <f t="shared" si="2"/>
        <v>3825</v>
      </c>
      <c r="Q39" s="26">
        <f t="shared" si="2"/>
        <v>3877</v>
      </c>
      <c r="R39" s="26">
        <f t="shared" si="2"/>
        <v>3639</v>
      </c>
      <c r="S39" s="26">
        <f t="shared" si="2"/>
        <v>3766</v>
      </c>
      <c r="T39" s="26">
        <f t="shared" si="2"/>
        <v>3866</v>
      </c>
      <c r="U39" s="26">
        <f t="shared" si="2"/>
        <v>3995</v>
      </c>
      <c r="V39" s="26">
        <f t="shared" si="2"/>
        <v>3900</v>
      </c>
      <c r="W39" s="26">
        <f t="shared" si="2"/>
        <v>3954</v>
      </c>
      <c r="X39" s="26">
        <f t="shared" si="2"/>
        <v>3996</v>
      </c>
      <c r="Y39" s="26"/>
      <c r="Z39" s="26">
        <f>SUM(Z3:Z38)</f>
        <v>3912.8333333333326</v>
      </c>
    </row>
    <row r="40" spans="1:26">
      <c r="K40" s="33">
        <f>SUM(K39/33)</f>
        <v>17.503030303030307</v>
      </c>
      <c r="L40" s="32">
        <f>SUM(L39/36)</f>
        <v>163.77777777777777</v>
      </c>
      <c r="M40" s="32">
        <f t="shared" ref="M40:Q40" si="3">SUM(M39/36)</f>
        <v>107.47222222222223</v>
      </c>
      <c r="N40" s="32">
        <f t="shared" si="3"/>
        <v>107.19444444444444</v>
      </c>
      <c r="O40" s="32">
        <f t="shared" si="3"/>
        <v>104.58333333333333</v>
      </c>
      <c r="P40" s="32">
        <f t="shared" si="3"/>
        <v>106.25</v>
      </c>
      <c r="Q40" s="32">
        <f t="shared" si="3"/>
        <v>107.69444444444444</v>
      </c>
      <c r="R40" s="32">
        <f>SUM(R39/36)</f>
        <v>101.08333333333333</v>
      </c>
      <c r="S40" s="32">
        <f t="shared" ref="S40:Z40" si="4">SUM(S39/36)</f>
        <v>104.61111111111111</v>
      </c>
      <c r="T40" s="32">
        <f t="shared" si="4"/>
        <v>107.38888888888889</v>
      </c>
      <c r="U40" s="32">
        <f t="shared" si="4"/>
        <v>110.97222222222223</v>
      </c>
      <c r="V40" s="32">
        <f t="shared" si="4"/>
        <v>108.33333333333333</v>
      </c>
      <c r="W40" s="32">
        <f t="shared" si="4"/>
        <v>109.83333333333333</v>
      </c>
      <c r="X40" s="32">
        <f t="shared" si="4"/>
        <v>111</v>
      </c>
      <c r="Y40" s="32"/>
      <c r="Z40" s="32">
        <f t="shared" si="4"/>
        <v>108.6898148148148</v>
      </c>
    </row>
    <row r="41" spans="1:26">
      <c r="L41" s="20">
        <v>163.80000000000001</v>
      </c>
      <c r="M41" s="20">
        <v>107.5</v>
      </c>
      <c r="N41" s="20">
        <v>107.2</v>
      </c>
      <c r="O41" s="20">
        <v>104.6</v>
      </c>
      <c r="P41" s="20">
        <v>106.3</v>
      </c>
      <c r="Q41" s="20">
        <v>107.7</v>
      </c>
      <c r="R41" s="20">
        <v>101.1</v>
      </c>
      <c r="S41" s="20">
        <v>104.6</v>
      </c>
      <c r="T41" s="20">
        <v>107.4</v>
      </c>
      <c r="U41" s="20">
        <v>111</v>
      </c>
      <c r="V41" s="20">
        <v>108.3</v>
      </c>
      <c r="W41" s="20">
        <v>109.8</v>
      </c>
      <c r="X41" s="20">
        <v>111</v>
      </c>
    </row>
  </sheetData>
  <sortState ref="A3:AA38">
    <sortCondition descending="1" ref="Z3:Z38"/>
    <sortCondition ref="B3:B38"/>
  </sortState>
  <mergeCells count="1">
    <mergeCell ref="A1:K1"/>
  </mergeCell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A13" sqref="A13:XFD13"/>
    </sheetView>
  </sheetViews>
  <sheetFormatPr baseColWidth="10" defaultRowHeight="15"/>
  <cols>
    <col min="1" max="1" width="22.5703125" bestFit="1" customWidth="1"/>
    <col min="2" max="2" width="12.28515625" bestFit="1" customWidth="1"/>
    <col min="3" max="3" width="11.140625" bestFit="1" customWidth="1"/>
    <col min="4" max="4" width="7.7109375" bestFit="1" customWidth="1"/>
    <col min="5" max="5" width="8.140625" bestFit="1" customWidth="1"/>
    <col min="6" max="6" width="7.5703125" bestFit="1" customWidth="1"/>
    <col min="7" max="7" width="7" bestFit="1" customWidth="1"/>
    <col min="8" max="8" width="7.85546875" bestFit="1" customWidth="1"/>
    <col min="9" max="9" width="6.5703125" bestFit="1" customWidth="1"/>
    <col min="10" max="10" width="1.5703125" style="38" customWidth="1"/>
    <col min="11" max="11" width="6.5703125" bestFit="1" customWidth="1"/>
  </cols>
  <sheetData>
    <row r="1" spans="1:12" s="2" customFormat="1" ht="15" customHeight="1">
      <c r="A1" s="39" t="s">
        <v>120</v>
      </c>
      <c r="B1" s="39" t="s">
        <v>119</v>
      </c>
      <c r="C1" s="39" t="s">
        <v>55</v>
      </c>
      <c r="D1" s="3" t="s">
        <v>195</v>
      </c>
      <c r="E1" s="3" t="s">
        <v>196</v>
      </c>
      <c r="F1" s="3" t="s">
        <v>197</v>
      </c>
      <c r="G1" s="3" t="s">
        <v>198</v>
      </c>
      <c r="H1" s="3" t="s">
        <v>199</v>
      </c>
      <c r="I1" s="3" t="s">
        <v>200</v>
      </c>
      <c r="J1" s="40" t="s">
        <v>193</v>
      </c>
      <c r="K1" s="3" t="s">
        <v>194</v>
      </c>
    </row>
    <row r="2" spans="1:12" s="2" customFormat="1" ht="15" customHeight="1">
      <c r="A2" s="6" t="s">
        <v>31</v>
      </c>
      <c r="B2" s="6" t="s">
        <v>24</v>
      </c>
      <c r="C2" s="4" t="s">
        <v>30</v>
      </c>
      <c r="D2" s="11">
        <v>109</v>
      </c>
      <c r="E2" s="11">
        <v>112</v>
      </c>
      <c r="F2" s="3">
        <v>119</v>
      </c>
      <c r="G2" s="11">
        <v>113</v>
      </c>
      <c r="H2" s="3">
        <v>117</v>
      </c>
      <c r="I2" s="11">
        <v>117</v>
      </c>
      <c r="J2" s="37">
        <f t="shared" ref="J2:J11" si="0">SUM(D2:I2)</f>
        <v>687</v>
      </c>
      <c r="K2" s="36">
        <f t="shared" ref="K2:K11" si="1">SUM(J2/6)</f>
        <v>114.5</v>
      </c>
    </row>
    <row r="3" spans="1:12" s="2" customFormat="1" ht="15" customHeight="1">
      <c r="A3" s="6" t="s">
        <v>13</v>
      </c>
      <c r="B3" s="6" t="s">
        <v>6</v>
      </c>
      <c r="C3" s="4" t="s">
        <v>60</v>
      </c>
      <c r="D3" s="11">
        <v>103</v>
      </c>
      <c r="E3" s="11">
        <v>109</v>
      </c>
      <c r="F3" s="3">
        <v>120</v>
      </c>
      <c r="G3" s="3">
        <v>114</v>
      </c>
      <c r="H3" s="11">
        <v>116</v>
      </c>
      <c r="I3" s="11">
        <v>120</v>
      </c>
      <c r="J3" s="37">
        <f t="shared" si="0"/>
        <v>682</v>
      </c>
      <c r="K3" s="36">
        <f t="shared" si="1"/>
        <v>113.66666666666667</v>
      </c>
    </row>
    <row r="4" spans="1:12" s="2" customFormat="1" ht="15" customHeight="1">
      <c r="A4" s="6" t="s">
        <v>28</v>
      </c>
      <c r="B4" s="6" t="s">
        <v>6</v>
      </c>
      <c r="C4" s="4" t="s">
        <v>30</v>
      </c>
      <c r="D4" s="11">
        <v>105</v>
      </c>
      <c r="E4" s="11">
        <v>108</v>
      </c>
      <c r="F4" s="3">
        <v>119</v>
      </c>
      <c r="G4" s="11">
        <v>113</v>
      </c>
      <c r="H4" s="11">
        <v>116</v>
      </c>
      <c r="I4" s="3">
        <v>121</v>
      </c>
      <c r="J4" s="37">
        <f t="shared" si="0"/>
        <v>682</v>
      </c>
      <c r="K4" s="36">
        <f t="shared" si="1"/>
        <v>113.66666666666667</v>
      </c>
    </row>
    <row r="5" spans="1:12" s="2" customFormat="1" ht="15" customHeight="1">
      <c r="A5" s="6" t="s">
        <v>33</v>
      </c>
      <c r="B5" s="6" t="s">
        <v>6</v>
      </c>
      <c r="C5" s="4" t="s">
        <v>108</v>
      </c>
      <c r="D5" s="11">
        <v>103</v>
      </c>
      <c r="E5" s="11">
        <v>108</v>
      </c>
      <c r="F5" s="11">
        <v>116</v>
      </c>
      <c r="G5" s="11">
        <v>113</v>
      </c>
      <c r="H5" s="3">
        <v>117</v>
      </c>
      <c r="I5" s="3">
        <v>118</v>
      </c>
      <c r="J5" s="37">
        <f t="shared" si="0"/>
        <v>675</v>
      </c>
      <c r="K5" s="36">
        <f t="shared" si="1"/>
        <v>112.5</v>
      </c>
    </row>
    <row r="6" spans="1:12" s="2" customFormat="1" ht="15" customHeight="1">
      <c r="A6" s="6" t="s">
        <v>29</v>
      </c>
      <c r="B6" s="6" t="s">
        <v>30</v>
      </c>
      <c r="C6" s="4" t="s">
        <v>101</v>
      </c>
      <c r="D6" s="11">
        <v>114</v>
      </c>
      <c r="E6" s="11">
        <v>112</v>
      </c>
      <c r="F6" s="11">
        <v>114</v>
      </c>
      <c r="G6" s="11">
        <v>109</v>
      </c>
      <c r="H6" s="11">
        <v>112</v>
      </c>
      <c r="I6" s="11">
        <v>113</v>
      </c>
      <c r="J6" s="37">
        <f t="shared" si="0"/>
        <v>674</v>
      </c>
      <c r="K6" s="36">
        <f t="shared" si="1"/>
        <v>112.33333333333333</v>
      </c>
    </row>
    <row r="7" spans="1:12" s="2" customFormat="1" ht="15" customHeight="1">
      <c r="A7" s="6" t="s">
        <v>19</v>
      </c>
      <c r="B7" s="6" t="s">
        <v>18</v>
      </c>
      <c r="C7" s="4" t="s">
        <v>60</v>
      </c>
      <c r="D7" s="11">
        <v>109</v>
      </c>
      <c r="E7" s="11">
        <v>112</v>
      </c>
      <c r="F7" s="11">
        <v>114</v>
      </c>
      <c r="G7" s="11">
        <v>110</v>
      </c>
      <c r="H7" s="11">
        <v>113</v>
      </c>
      <c r="I7" s="11">
        <v>114</v>
      </c>
      <c r="J7" s="37">
        <f t="shared" si="0"/>
        <v>672</v>
      </c>
      <c r="K7" s="36">
        <f t="shared" si="1"/>
        <v>112</v>
      </c>
    </row>
    <row r="8" spans="1:12" s="2" customFormat="1" ht="15" customHeight="1">
      <c r="A8" s="6" t="s">
        <v>35</v>
      </c>
      <c r="B8" s="6" t="s">
        <v>10</v>
      </c>
      <c r="C8" s="4" t="s">
        <v>30</v>
      </c>
      <c r="D8" s="11">
        <v>107</v>
      </c>
      <c r="E8" s="11">
        <v>110</v>
      </c>
      <c r="F8" s="11">
        <v>117</v>
      </c>
      <c r="G8" s="11">
        <v>110</v>
      </c>
      <c r="H8" s="11">
        <v>113</v>
      </c>
      <c r="I8" s="11">
        <v>114</v>
      </c>
      <c r="J8" s="37">
        <f t="shared" si="0"/>
        <v>671</v>
      </c>
      <c r="K8" s="36">
        <f t="shared" si="1"/>
        <v>111.83333333333333</v>
      </c>
    </row>
    <row r="9" spans="1:12" s="2" customFormat="1" ht="15" customHeight="1">
      <c r="A9" s="6" t="s">
        <v>27</v>
      </c>
      <c r="B9" s="6" t="s">
        <v>18</v>
      </c>
      <c r="C9" s="4" t="s">
        <v>106</v>
      </c>
      <c r="D9" s="11">
        <v>106</v>
      </c>
      <c r="E9" s="11">
        <v>110</v>
      </c>
      <c r="F9" s="11">
        <v>112</v>
      </c>
      <c r="G9" s="11">
        <v>112</v>
      </c>
      <c r="H9" s="11">
        <v>113</v>
      </c>
      <c r="I9" s="11">
        <v>115</v>
      </c>
      <c r="J9" s="37">
        <f t="shared" si="0"/>
        <v>668</v>
      </c>
      <c r="K9" s="36">
        <f t="shared" si="1"/>
        <v>111.33333333333333</v>
      </c>
    </row>
    <row r="10" spans="1:12" s="2" customFormat="1" ht="15" customHeight="1">
      <c r="A10" s="6" t="s">
        <v>23</v>
      </c>
      <c r="B10" s="6" t="s">
        <v>24</v>
      </c>
      <c r="C10" s="4" t="s">
        <v>104</v>
      </c>
      <c r="D10" s="11">
        <v>104</v>
      </c>
      <c r="E10" s="11">
        <v>109</v>
      </c>
      <c r="F10" s="11">
        <v>113</v>
      </c>
      <c r="G10" s="11">
        <v>112</v>
      </c>
      <c r="H10" s="11">
        <v>113</v>
      </c>
      <c r="I10" s="11">
        <v>112</v>
      </c>
      <c r="J10" s="37">
        <f t="shared" si="0"/>
        <v>663</v>
      </c>
      <c r="K10" s="36">
        <f t="shared" si="1"/>
        <v>110.5</v>
      </c>
      <c r="L10" s="3"/>
    </row>
    <row r="11" spans="1:12" s="2" customFormat="1" ht="15" customHeight="1">
      <c r="A11" s="6" t="s">
        <v>3</v>
      </c>
      <c r="B11" s="6" t="s">
        <v>4</v>
      </c>
      <c r="C11" s="4" t="s">
        <v>50</v>
      </c>
      <c r="D11" s="11">
        <v>106</v>
      </c>
      <c r="E11" s="11">
        <v>110</v>
      </c>
      <c r="F11" s="11">
        <v>111</v>
      </c>
      <c r="G11" s="11">
        <v>109</v>
      </c>
      <c r="H11" s="11">
        <v>112</v>
      </c>
      <c r="I11" s="11">
        <v>113</v>
      </c>
      <c r="J11" s="37">
        <f t="shared" si="0"/>
        <v>661</v>
      </c>
      <c r="K11" s="36">
        <f t="shared" si="1"/>
        <v>110.16666666666667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4"/>
  <sheetViews>
    <sheetView workbookViewId="0">
      <selection activeCell="C4" sqref="B1:C4"/>
    </sheetView>
  </sheetViews>
  <sheetFormatPr baseColWidth="10" defaultRowHeight="15"/>
  <cols>
    <col min="1" max="1" width="24.140625" customWidth="1"/>
  </cols>
  <sheetData>
    <row r="1" spans="1:3">
      <c r="A1" s="6"/>
      <c r="B1" s="6"/>
      <c r="C1" s="11"/>
    </row>
    <row r="2" spans="1:3">
      <c r="A2" s="6"/>
      <c r="B2" s="6"/>
      <c r="C2" s="11"/>
    </row>
    <row r="3" spans="1:3">
      <c r="A3" s="41"/>
      <c r="B3" s="6"/>
      <c r="C3" s="11"/>
    </row>
    <row r="4" spans="1:3">
      <c r="A4" s="6"/>
      <c r="B4" s="6"/>
      <c r="C4" s="1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Auswahl Gemeldete</vt:lpstr>
      <vt:lpstr>Tabelle2</vt:lpstr>
      <vt:lpstr>Tabelle3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Petra</cp:lastModifiedBy>
  <dcterms:created xsi:type="dcterms:W3CDTF">2015-09-15T11:28:00Z</dcterms:created>
  <dcterms:modified xsi:type="dcterms:W3CDTF">2015-09-17T11:21:41Z</dcterms:modified>
</cp:coreProperties>
</file>